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65" windowWidth="20370" windowHeight="10665" firstSheet="1" activeTab="2"/>
  </bookViews>
  <sheets>
    <sheet name="бюдж и авт" sheetId="7" state="hidden" r:id="rId1"/>
    <sheet name="казенки" sheetId="1" r:id="rId2"/>
    <sheet name="бюджетные_автономные" sheetId="2" r:id="rId3"/>
    <sheet name="Лист3" sheetId="3" state="hidden" r:id="rId4"/>
  </sheets>
  <definedNames>
    <definedName name="_xlnm._FilterDatabase" localSheetId="0" hidden="1">'бюдж и авт'!$A$3:$AP$3</definedName>
    <definedName name="_xlnm._FilterDatabase" localSheetId="1" hidden="1">казенки!$A$3:$AK$3</definedName>
    <definedName name="_xlnm.Print_Titles" localSheetId="0">'бюдж и авт'!$2:$3</definedName>
    <definedName name="_xlnm.Print_Titles" localSheetId="1">казенки!$2:$4</definedName>
    <definedName name="_xlnm.Print_Area" localSheetId="0">'бюдж и авт'!$A$1:$AK$48</definedName>
    <definedName name="_xlnm.Print_Area" localSheetId="2">бюджетные_автономные!$A$1:$AK$48</definedName>
    <definedName name="_xlnm.Print_Area" localSheetId="1">казенки!$A$1:$AD$32</definedName>
  </definedNames>
  <calcPr calcId="145621"/>
</workbook>
</file>

<file path=xl/calcChain.xml><?xml version="1.0" encoding="utf-8"?>
<calcChain xmlns="http://schemas.openxmlformats.org/spreadsheetml/2006/main">
  <c r="AK28" i="2" l="1"/>
  <c r="AK48" i="2"/>
  <c r="AH48" i="2"/>
  <c r="AB48" i="2"/>
  <c r="U48" i="2"/>
  <c r="P48" i="2"/>
  <c r="AJ48" i="2" s="1"/>
  <c r="I48" i="2"/>
  <c r="AH47" i="2"/>
  <c r="AB47" i="2"/>
  <c r="U47" i="2"/>
  <c r="P47" i="2"/>
  <c r="AJ47" i="2" s="1"/>
  <c r="I47" i="2"/>
  <c r="AK47" i="2" s="1"/>
  <c r="AH46" i="2"/>
  <c r="AB46" i="2"/>
  <c r="U46" i="2"/>
  <c r="P46" i="2"/>
  <c r="I46" i="2"/>
  <c r="AK46" i="2" s="1"/>
  <c r="AH45" i="2"/>
  <c r="AB45" i="2"/>
  <c r="U45" i="2"/>
  <c r="AK45" i="2" s="1"/>
  <c r="P45" i="2"/>
  <c r="AJ45" i="2" s="1"/>
  <c r="I45" i="2"/>
  <c r="AH44" i="2"/>
  <c r="AB44" i="2"/>
  <c r="U44" i="2"/>
  <c r="AK44" i="2" s="1"/>
  <c r="P44" i="2"/>
  <c r="AJ44" i="2" s="1"/>
  <c r="I44" i="2"/>
  <c r="AH43" i="2"/>
  <c r="AB43" i="2"/>
  <c r="U43" i="2"/>
  <c r="P43" i="2"/>
  <c r="AJ43" i="2" s="1"/>
  <c r="I43" i="2"/>
  <c r="AK43" i="2" s="1"/>
  <c r="AH42" i="2"/>
  <c r="AB42" i="2"/>
  <c r="U42" i="2"/>
  <c r="P42" i="2"/>
  <c r="I42" i="2"/>
  <c r="AK42" i="2" s="1"/>
  <c r="AH41" i="2"/>
  <c r="AB41" i="2"/>
  <c r="U41" i="2"/>
  <c r="AK41" i="2" s="1"/>
  <c r="P41" i="2"/>
  <c r="AJ41" i="2" s="1"/>
  <c r="I41" i="2"/>
  <c r="AH40" i="2"/>
  <c r="AB40" i="2"/>
  <c r="U40" i="2"/>
  <c r="AK40" i="2" s="1"/>
  <c r="P40" i="2"/>
  <c r="AJ40" i="2" s="1"/>
  <c r="I40" i="2"/>
  <c r="AH39" i="2"/>
  <c r="AB39" i="2"/>
  <c r="U39" i="2"/>
  <c r="P39" i="2"/>
  <c r="AJ39" i="2" s="1"/>
  <c r="I39" i="2"/>
  <c r="AK39" i="2" s="1"/>
  <c r="AH38" i="2"/>
  <c r="AB38" i="2"/>
  <c r="U38" i="2"/>
  <c r="P38" i="2"/>
  <c r="I38" i="2"/>
  <c r="AK38" i="2" s="1"/>
  <c r="AH37" i="2"/>
  <c r="AB37" i="2"/>
  <c r="U37" i="2"/>
  <c r="AK37" i="2" s="1"/>
  <c r="P37" i="2"/>
  <c r="AJ37" i="2" s="1"/>
  <c r="I37" i="2"/>
  <c r="AH36" i="2"/>
  <c r="AB36" i="2"/>
  <c r="U36" i="2"/>
  <c r="AK36" i="2" s="1"/>
  <c r="P36" i="2"/>
  <c r="AJ36" i="2" s="1"/>
  <c r="I36" i="2"/>
  <c r="AH35" i="2"/>
  <c r="AB35" i="2"/>
  <c r="U35" i="2"/>
  <c r="P35" i="2"/>
  <c r="AJ35" i="2" s="1"/>
  <c r="I35" i="2"/>
  <c r="AK35" i="2" s="1"/>
  <c r="AH34" i="2"/>
  <c r="AB34" i="2"/>
  <c r="U34" i="2"/>
  <c r="P34" i="2"/>
  <c r="I34" i="2"/>
  <c r="AK34" i="2" s="1"/>
  <c r="AH33" i="2"/>
  <c r="AB33" i="2"/>
  <c r="U33" i="2"/>
  <c r="AK33" i="2" s="1"/>
  <c r="P33" i="2"/>
  <c r="AJ33" i="2" s="1"/>
  <c r="I33" i="2"/>
  <c r="AH32" i="2"/>
  <c r="AB32" i="2"/>
  <c r="U32" i="2"/>
  <c r="AK32" i="2" s="1"/>
  <c r="P32" i="2"/>
  <c r="AJ32" i="2" s="1"/>
  <c r="I32" i="2"/>
  <c r="AH31" i="2"/>
  <c r="AB31" i="2"/>
  <c r="U31" i="2"/>
  <c r="P31" i="2"/>
  <c r="AJ31" i="2" s="1"/>
  <c r="I31" i="2"/>
  <c r="AK31" i="2" s="1"/>
  <c r="AH30" i="2"/>
  <c r="AB30" i="2"/>
  <c r="U30" i="2"/>
  <c r="P30" i="2"/>
  <c r="I30" i="2"/>
  <c r="AK30" i="2" s="1"/>
  <c r="AH29" i="2"/>
  <c r="AB29" i="2"/>
  <c r="U29" i="2"/>
  <c r="AK29" i="2" s="1"/>
  <c r="P29" i="2"/>
  <c r="I29" i="2"/>
  <c r="AJ29" i="2" s="1"/>
  <c r="AH28" i="2"/>
  <c r="AB28" i="2"/>
  <c r="U28" i="2"/>
  <c r="P28" i="2"/>
  <c r="AJ28" i="2" s="1"/>
  <c r="I28" i="2"/>
  <c r="AH27" i="2"/>
  <c r="AB27" i="2"/>
  <c r="U27" i="2"/>
  <c r="P27" i="2"/>
  <c r="AJ27" i="2" s="1"/>
  <c r="I27" i="2"/>
  <c r="AK27" i="2" s="1"/>
  <c r="AH26" i="2"/>
  <c r="AB26" i="2"/>
  <c r="U26" i="2"/>
  <c r="P26" i="2"/>
  <c r="I26" i="2"/>
  <c r="AK26" i="2" s="1"/>
  <c r="AH25" i="2"/>
  <c r="AB25" i="2"/>
  <c r="U25" i="2"/>
  <c r="AK25" i="2" s="1"/>
  <c r="P25" i="2"/>
  <c r="I25" i="2"/>
  <c r="AJ25" i="2" s="1"/>
  <c r="AH24" i="2"/>
  <c r="AB24" i="2"/>
  <c r="U24" i="2"/>
  <c r="AK24" i="2" s="1"/>
  <c r="P24" i="2"/>
  <c r="AJ24" i="2" s="1"/>
  <c r="I24" i="2"/>
  <c r="AH23" i="2"/>
  <c r="AB23" i="2"/>
  <c r="U23" i="2"/>
  <c r="P23" i="2"/>
  <c r="AJ23" i="2" s="1"/>
  <c r="I23" i="2"/>
  <c r="AK23" i="2" s="1"/>
  <c r="AH22" i="2"/>
  <c r="AB22" i="2"/>
  <c r="U22" i="2"/>
  <c r="P22" i="2"/>
  <c r="I22" i="2"/>
  <c r="AK22" i="2" s="1"/>
  <c r="AH21" i="2"/>
  <c r="AB21" i="2"/>
  <c r="U21" i="2"/>
  <c r="AK21" i="2" s="1"/>
  <c r="P21" i="2"/>
  <c r="I21" i="2"/>
  <c r="AJ21" i="2" s="1"/>
  <c r="AH20" i="2"/>
  <c r="AB20" i="2"/>
  <c r="U20" i="2"/>
  <c r="AK20" i="2" s="1"/>
  <c r="P20" i="2"/>
  <c r="AJ20" i="2" s="1"/>
  <c r="I20" i="2"/>
  <c r="AH19" i="2"/>
  <c r="AB19" i="2"/>
  <c r="U19" i="2"/>
  <c r="P19" i="2"/>
  <c r="AJ19" i="2" s="1"/>
  <c r="I19" i="2"/>
  <c r="AK19" i="2" s="1"/>
  <c r="AH18" i="2"/>
  <c r="AB18" i="2"/>
  <c r="U18" i="2"/>
  <c r="P18" i="2"/>
  <c r="I18" i="2"/>
  <c r="AK18" i="2" s="1"/>
  <c r="AH17" i="2"/>
  <c r="AB17" i="2"/>
  <c r="U17" i="2"/>
  <c r="AK17" i="2" s="1"/>
  <c r="P17" i="2"/>
  <c r="I17" i="2"/>
  <c r="AJ17" i="2" s="1"/>
  <c r="AH16" i="2"/>
  <c r="AB16" i="2"/>
  <c r="U16" i="2"/>
  <c r="AK16" i="2" s="1"/>
  <c r="P16" i="2"/>
  <c r="AJ16" i="2" s="1"/>
  <c r="I16" i="2"/>
  <c r="AH15" i="2"/>
  <c r="AB15" i="2"/>
  <c r="U15" i="2"/>
  <c r="P15" i="2"/>
  <c r="AJ15" i="2" s="1"/>
  <c r="I15" i="2"/>
  <c r="AK15" i="2" s="1"/>
  <c r="AH14" i="2"/>
  <c r="AB14" i="2"/>
  <c r="U14" i="2"/>
  <c r="P14" i="2"/>
  <c r="I14" i="2"/>
  <c r="AK14" i="2" s="1"/>
  <c r="AH13" i="2"/>
  <c r="AB13" i="2"/>
  <c r="U13" i="2"/>
  <c r="AK13" i="2" s="1"/>
  <c r="P13" i="2"/>
  <c r="I13" i="2"/>
  <c r="AJ13" i="2" s="1"/>
  <c r="AH12" i="2"/>
  <c r="AB12" i="2"/>
  <c r="U12" i="2"/>
  <c r="AK12" i="2" s="1"/>
  <c r="P12" i="2"/>
  <c r="AJ12" i="2" s="1"/>
  <c r="I12" i="2"/>
  <c r="AH11" i="2"/>
  <c r="AB11" i="2"/>
  <c r="U11" i="2"/>
  <c r="P11" i="2"/>
  <c r="AJ11" i="2" s="1"/>
  <c r="I11" i="2"/>
  <c r="AK11" i="2" s="1"/>
  <c r="AH10" i="2"/>
  <c r="AB10" i="2"/>
  <c r="U10" i="2"/>
  <c r="P10" i="2"/>
  <c r="I10" i="2"/>
  <c r="AK10" i="2" s="1"/>
  <c r="AH9" i="2"/>
  <c r="AB9" i="2"/>
  <c r="U9" i="2"/>
  <c r="AK9" i="2" s="1"/>
  <c r="P9" i="2"/>
  <c r="I9" i="2"/>
  <c r="AJ9" i="2" s="1"/>
  <c r="AH8" i="2"/>
  <c r="AB8" i="2"/>
  <c r="U8" i="2"/>
  <c r="AK8" i="2" s="1"/>
  <c r="P8" i="2"/>
  <c r="AJ8" i="2" s="1"/>
  <c r="I8" i="2"/>
  <c r="AH7" i="2"/>
  <c r="AB7" i="2"/>
  <c r="U7" i="2"/>
  <c r="P7" i="2"/>
  <c r="AJ7" i="2" s="1"/>
  <c r="I7" i="2"/>
  <c r="AK7" i="2" s="1"/>
  <c r="AH6" i="2"/>
  <c r="AB6" i="2"/>
  <c r="U6" i="2"/>
  <c r="P6" i="2"/>
  <c r="I6" i="2"/>
  <c r="AK6" i="2" s="1"/>
  <c r="AH5" i="2"/>
  <c r="AB5" i="2"/>
  <c r="U5" i="2"/>
  <c r="AK5" i="2" s="1"/>
  <c r="P5" i="2"/>
  <c r="I5" i="2"/>
  <c r="AJ5" i="2" s="1"/>
  <c r="AH4" i="2"/>
  <c r="AB4" i="2"/>
  <c r="U4" i="2"/>
  <c r="AK4" i="2" s="1"/>
  <c r="P4" i="2"/>
  <c r="AJ4" i="2" s="1"/>
  <c r="I4" i="2"/>
  <c r="AJ6" i="2" l="1"/>
  <c r="AJ10" i="2"/>
  <c r="AJ14" i="2"/>
  <c r="AJ18" i="2"/>
  <c r="AJ22" i="2"/>
  <c r="AJ26" i="2"/>
  <c r="AJ30" i="2"/>
  <c r="AJ34" i="2"/>
  <c r="AJ38" i="2"/>
  <c r="AJ42" i="2"/>
  <c r="AJ46" i="2"/>
  <c r="AB21" i="7"/>
  <c r="AA32" i="1" l="1"/>
  <c r="S32" i="1"/>
  <c r="L32" i="1"/>
  <c r="H32" i="1"/>
  <c r="D32" i="1"/>
  <c r="AA30" i="1"/>
  <c r="S30" i="1"/>
  <c r="L30" i="1"/>
  <c r="H30" i="1"/>
  <c r="D30" i="1"/>
  <c r="AA31" i="1"/>
  <c r="S31" i="1"/>
  <c r="L31" i="1"/>
  <c r="H31" i="1"/>
  <c r="D31" i="1"/>
  <c r="AD31" i="1" s="1"/>
  <c r="AA29" i="1"/>
  <c r="S29" i="1"/>
  <c r="L29" i="1"/>
  <c r="H29" i="1"/>
  <c r="D29" i="1"/>
  <c r="AA28" i="1"/>
  <c r="S28" i="1"/>
  <c r="L28" i="1"/>
  <c r="H28" i="1"/>
  <c r="D28" i="1"/>
  <c r="AA25" i="1"/>
  <c r="S25" i="1"/>
  <c r="L25" i="1"/>
  <c r="H25" i="1"/>
  <c r="D25" i="1"/>
  <c r="AA26" i="1"/>
  <c r="S26" i="1"/>
  <c r="L26" i="1"/>
  <c r="H26" i="1"/>
  <c r="D26" i="1"/>
  <c r="AD26" i="1" s="1"/>
  <c r="AA24" i="1"/>
  <c r="S24" i="1"/>
  <c r="L24" i="1"/>
  <c r="H24" i="1"/>
  <c r="D24" i="1"/>
  <c r="AA19" i="1"/>
  <c r="S19" i="1"/>
  <c r="L19" i="1"/>
  <c r="H19" i="1"/>
  <c r="D19" i="1"/>
  <c r="AA17" i="1"/>
  <c r="S17" i="1"/>
  <c r="L17" i="1"/>
  <c r="H17" i="1"/>
  <c r="D17" i="1"/>
  <c r="AA23" i="1"/>
  <c r="S23" i="1"/>
  <c r="L23" i="1"/>
  <c r="H23" i="1"/>
  <c r="D23" i="1"/>
  <c r="AD23" i="1" s="1"/>
  <c r="AA22" i="1"/>
  <c r="S22" i="1"/>
  <c r="L22" i="1"/>
  <c r="H22" i="1"/>
  <c r="D22" i="1"/>
  <c r="AA21" i="1"/>
  <c r="S21" i="1"/>
  <c r="L21" i="1"/>
  <c r="H21" i="1"/>
  <c r="D21" i="1"/>
  <c r="AA18" i="1"/>
  <c r="S18" i="1"/>
  <c r="L18" i="1"/>
  <c r="H18" i="1"/>
  <c r="D18" i="1"/>
  <c r="AA15" i="1"/>
  <c r="S15" i="1"/>
  <c r="L15" i="1"/>
  <c r="H15" i="1"/>
  <c r="D15" i="1"/>
  <c r="AD15" i="1" s="1"/>
  <c r="AA13" i="1"/>
  <c r="S13" i="1"/>
  <c r="L13" i="1"/>
  <c r="H13" i="1"/>
  <c r="D13" i="1"/>
  <c r="AA6" i="1"/>
  <c r="S6" i="1"/>
  <c r="L6" i="1"/>
  <c r="H6" i="1"/>
  <c r="D6" i="1"/>
  <c r="AA12" i="1"/>
  <c r="S12" i="1"/>
  <c r="L12" i="1"/>
  <c r="H12" i="1"/>
  <c r="D12" i="1"/>
  <c r="AA27" i="1"/>
  <c r="S27" i="1"/>
  <c r="L27" i="1"/>
  <c r="H27" i="1"/>
  <c r="D27" i="1"/>
  <c r="AD27" i="1" s="1"/>
  <c r="AA11" i="1"/>
  <c r="S11" i="1"/>
  <c r="L11" i="1"/>
  <c r="H11" i="1"/>
  <c r="D11" i="1"/>
  <c r="AA10" i="1"/>
  <c r="S10" i="1"/>
  <c r="L10" i="1"/>
  <c r="H10" i="1"/>
  <c r="D10" i="1"/>
  <c r="AA14" i="1"/>
  <c r="S14" i="1"/>
  <c r="L14" i="1"/>
  <c r="H14" i="1"/>
  <c r="D14" i="1"/>
  <c r="AA9" i="1"/>
  <c r="S9" i="1"/>
  <c r="L9" i="1"/>
  <c r="H9" i="1"/>
  <c r="D9" i="1"/>
  <c r="AD9" i="1" s="1"/>
  <c r="AA8" i="1"/>
  <c r="S8" i="1"/>
  <c r="L8" i="1"/>
  <c r="H8" i="1"/>
  <c r="D8" i="1"/>
  <c r="AA16" i="1"/>
  <c r="S16" i="1"/>
  <c r="L16" i="1"/>
  <c r="H16" i="1"/>
  <c r="D16" i="1"/>
  <c r="AA20" i="1"/>
  <c r="S20" i="1"/>
  <c r="L20" i="1"/>
  <c r="H20" i="1"/>
  <c r="D20" i="1"/>
  <c r="AA4" i="1"/>
  <c r="S4" i="1"/>
  <c r="L4" i="1"/>
  <c r="H4" i="1"/>
  <c r="D4" i="1"/>
  <c r="AA7" i="1"/>
  <c r="S7" i="1"/>
  <c r="L7" i="1"/>
  <c r="H7" i="1"/>
  <c r="D7" i="1"/>
  <c r="AA5" i="1"/>
  <c r="S5" i="1"/>
  <c r="L5" i="1"/>
  <c r="H5" i="1"/>
  <c r="D5" i="1"/>
  <c r="AC4" i="1" l="1"/>
  <c r="AD4" i="1"/>
  <c r="AD20" i="1"/>
  <c r="AD14" i="1"/>
  <c r="AD12" i="1"/>
  <c r="AD18" i="1"/>
  <c r="AD17" i="1"/>
  <c r="AD25" i="1"/>
  <c r="AD30" i="1"/>
  <c r="AD5" i="1"/>
  <c r="AD16" i="1"/>
  <c r="AD10" i="1"/>
  <c r="AD6" i="1"/>
  <c r="AD21" i="1"/>
  <c r="AD19" i="1"/>
  <c r="AD28" i="1"/>
  <c r="AD32" i="1"/>
  <c r="AD7" i="1"/>
  <c r="AD8" i="1"/>
  <c r="AD11" i="1"/>
  <c r="AD13" i="1"/>
  <c r="AD22" i="1"/>
  <c r="AD24" i="1"/>
  <c r="AD29" i="1"/>
  <c r="AC31" i="1"/>
  <c r="AC26" i="1"/>
  <c r="AC25" i="1"/>
  <c r="AC30" i="1"/>
  <c r="AC20" i="1"/>
  <c r="AC9" i="1"/>
  <c r="AC14" i="1"/>
  <c r="AC12" i="1"/>
  <c r="AC15" i="1"/>
  <c r="AC18" i="1"/>
  <c r="AC17" i="1"/>
  <c r="AC8" i="1"/>
  <c r="AC11" i="1"/>
  <c r="AC24" i="1"/>
  <c r="AC27" i="1"/>
  <c r="AC7" i="1"/>
  <c r="AC13" i="1"/>
  <c r="AC22" i="1"/>
  <c r="AC29" i="1"/>
  <c r="AC5" i="1"/>
  <c r="AC10" i="1"/>
  <c r="AC6" i="1"/>
  <c r="AC21" i="1"/>
  <c r="AC19" i="1"/>
  <c r="AC28" i="1"/>
  <c r="AC32" i="1"/>
  <c r="AC23" i="1"/>
  <c r="AC16" i="1"/>
  <c r="AH37" i="7" l="1"/>
  <c r="AB37" i="7"/>
  <c r="U37" i="7"/>
  <c r="P37" i="7"/>
  <c r="I37" i="7"/>
  <c r="AH9" i="7"/>
  <c r="AB9" i="7"/>
  <c r="U9" i="7"/>
  <c r="P9" i="7"/>
  <c r="I9" i="7"/>
  <c r="AH47" i="7"/>
  <c r="AB47" i="7"/>
  <c r="U47" i="7"/>
  <c r="P47" i="7"/>
  <c r="I47" i="7"/>
  <c r="AH40" i="7"/>
  <c r="AB40" i="7"/>
  <c r="U40" i="7"/>
  <c r="P40" i="7"/>
  <c r="I40" i="7"/>
  <c r="AH26" i="7"/>
  <c r="AB26" i="7"/>
  <c r="U26" i="7"/>
  <c r="P26" i="7"/>
  <c r="I26" i="7"/>
  <c r="AH46" i="7"/>
  <c r="AB46" i="7"/>
  <c r="U46" i="7"/>
  <c r="P46" i="7"/>
  <c r="I46" i="7"/>
  <c r="AH6" i="7"/>
  <c r="AB6" i="7"/>
  <c r="U6" i="7"/>
  <c r="P6" i="7"/>
  <c r="I6" i="7"/>
  <c r="AH23" i="7"/>
  <c r="AB23" i="7"/>
  <c r="U23" i="7"/>
  <c r="P23" i="7"/>
  <c r="I23" i="7"/>
  <c r="AK6" i="7" l="1"/>
  <c r="AK9" i="7"/>
  <c r="AK26" i="7"/>
  <c r="AJ23" i="7"/>
  <c r="AK40" i="7"/>
  <c r="AK37" i="7"/>
  <c r="AJ6" i="7"/>
  <c r="AK23" i="7"/>
  <c r="AK46" i="7"/>
  <c r="AK47" i="7"/>
  <c r="AJ9" i="7"/>
  <c r="AJ47" i="7"/>
  <c r="AJ40" i="7"/>
  <c r="AJ37" i="7"/>
  <c r="AJ26" i="7"/>
  <c r="AJ46" i="7"/>
  <c r="AH5" i="7"/>
  <c r="AB5" i="7"/>
  <c r="U5" i="7"/>
  <c r="P5" i="7"/>
  <c r="I5" i="7"/>
  <c r="AJ5" i="7" l="1"/>
  <c r="AK5" i="7"/>
  <c r="AH19" i="7"/>
  <c r="AB19" i="7"/>
  <c r="U19" i="7"/>
  <c r="P19" i="7"/>
  <c r="I19" i="7"/>
  <c r="AK19" i="7" l="1"/>
  <c r="AJ19" i="7"/>
  <c r="AH18" i="7"/>
  <c r="AH45" i="7"/>
  <c r="AH38" i="7"/>
  <c r="AH7" i="7"/>
  <c r="AH17" i="7"/>
  <c r="AH24" i="7"/>
  <c r="AH35" i="7"/>
  <c r="AH11" i="7"/>
  <c r="AH10" i="7"/>
  <c r="AH39" i="7"/>
  <c r="AH34" i="7"/>
  <c r="AH12" i="7"/>
  <c r="AH32" i="7"/>
  <c r="AH13" i="7"/>
  <c r="AH27" i="7"/>
  <c r="AH42" i="7"/>
  <c r="AH41" i="7"/>
  <c r="AH22" i="7"/>
  <c r="AH30" i="7"/>
  <c r="AH14" i="7"/>
  <c r="AH15" i="7"/>
  <c r="AH25" i="7"/>
  <c r="AH43" i="7"/>
  <c r="AH8" i="7"/>
  <c r="AB18" i="7"/>
  <c r="AB45" i="7"/>
  <c r="AB38" i="7"/>
  <c r="AB7" i="7"/>
  <c r="AB17" i="7"/>
  <c r="AB24" i="7"/>
  <c r="AB35" i="7"/>
  <c r="AB11" i="7"/>
  <c r="AB10" i="7"/>
  <c r="AB39" i="7"/>
  <c r="AB34" i="7"/>
  <c r="AB12" i="7"/>
  <c r="AB32" i="7"/>
  <c r="AB13" i="7"/>
  <c r="AB27" i="7"/>
  <c r="AB42" i="7"/>
  <c r="AB41" i="7"/>
  <c r="AB22" i="7"/>
  <c r="AB30" i="7"/>
  <c r="AB14" i="7"/>
  <c r="AB15" i="7"/>
  <c r="AB25" i="7"/>
  <c r="AB43" i="7"/>
  <c r="AB8" i="7"/>
  <c r="U18" i="7"/>
  <c r="U45" i="7"/>
  <c r="U38" i="7"/>
  <c r="U7" i="7"/>
  <c r="U17" i="7"/>
  <c r="U24" i="7"/>
  <c r="U35" i="7"/>
  <c r="U11" i="7"/>
  <c r="U10" i="7"/>
  <c r="U39" i="7"/>
  <c r="U34" i="7"/>
  <c r="U12" i="7"/>
  <c r="U32" i="7"/>
  <c r="U13" i="7"/>
  <c r="U27" i="7"/>
  <c r="U42" i="7"/>
  <c r="U41" i="7"/>
  <c r="U22" i="7"/>
  <c r="U30" i="7"/>
  <c r="U14" i="7"/>
  <c r="U15" i="7"/>
  <c r="U25" i="7"/>
  <c r="U43" i="7"/>
  <c r="U8" i="7"/>
  <c r="P18" i="7"/>
  <c r="P45" i="7"/>
  <c r="P38" i="7"/>
  <c r="P7" i="7"/>
  <c r="P17" i="7"/>
  <c r="P24" i="7"/>
  <c r="P35" i="7"/>
  <c r="P11" i="7"/>
  <c r="P10" i="7"/>
  <c r="P39" i="7"/>
  <c r="P34" i="7"/>
  <c r="P12" i="7"/>
  <c r="P32" i="7"/>
  <c r="P13" i="7"/>
  <c r="P27" i="7"/>
  <c r="P42" i="7"/>
  <c r="P41" i="7"/>
  <c r="P22" i="7"/>
  <c r="P30" i="7"/>
  <c r="P14" i="7"/>
  <c r="P15" i="7"/>
  <c r="P25" i="7"/>
  <c r="P43" i="7"/>
  <c r="P8" i="7"/>
  <c r="I18" i="7"/>
  <c r="I45" i="7"/>
  <c r="I38" i="7"/>
  <c r="I7" i="7"/>
  <c r="I17" i="7"/>
  <c r="I24" i="7"/>
  <c r="I35" i="7"/>
  <c r="I11" i="7"/>
  <c r="I10" i="7"/>
  <c r="I39" i="7"/>
  <c r="I34" i="7"/>
  <c r="I12" i="7"/>
  <c r="I32" i="7"/>
  <c r="I13" i="7"/>
  <c r="I27" i="7"/>
  <c r="I42" i="7"/>
  <c r="I41" i="7"/>
  <c r="I22" i="7"/>
  <c r="I30" i="7"/>
  <c r="I14" i="7"/>
  <c r="I15" i="7"/>
  <c r="I25" i="7"/>
  <c r="I43" i="7"/>
  <c r="I8" i="7"/>
  <c r="AH31" i="7" l="1"/>
  <c r="AH48" i="7"/>
  <c r="AB31" i="7"/>
  <c r="AB48" i="7"/>
  <c r="P31" i="7"/>
  <c r="P48" i="7"/>
  <c r="I31" i="7"/>
  <c r="I48" i="7"/>
  <c r="AH16" i="7" l="1"/>
  <c r="AH20" i="7"/>
  <c r="AH29" i="7"/>
  <c r="AH33" i="7"/>
  <c r="AH4" i="7"/>
  <c r="AH44" i="7"/>
  <c r="AH21" i="7"/>
  <c r="AH36" i="7"/>
  <c r="AH28" i="7"/>
  <c r="AB16" i="7"/>
  <c r="AB20" i="7"/>
  <c r="AB29" i="7"/>
  <c r="AB33" i="7"/>
  <c r="AB4" i="7"/>
  <c r="AB44" i="7"/>
  <c r="AB36" i="7"/>
  <c r="AB28" i="7"/>
  <c r="U16" i="7"/>
  <c r="U20" i="7"/>
  <c r="U29" i="7"/>
  <c r="U33" i="7"/>
  <c r="U4" i="7"/>
  <c r="U44" i="7"/>
  <c r="U21" i="7"/>
  <c r="U36" i="7"/>
  <c r="U31" i="7"/>
  <c r="U48" i="7"/>
  <c r="U28" i="7"/>
  <c r="P16" i="7"/>
  <c r="P20" i="7"/>
  <c r="P29" i="7"/>
  <c r="P33" i="7"/>
  <c r="P4" i="7"/>
  <c r="P44" i="7"/>
  <c r="P21" i="7"/>
  <c r="P36" i="7"/>
  <c r="P28" i="7"/>
  <c r="I16" i="7"/>
  <c r="I20" i="7"/>
  <c r="I29" i="7"/>
  <c r="I33" i="7"/>
  <c r="I4" i="7"/>
  <c r="I44" i="7"/>
  <c r="I21" i="7"/>
  <c r="I36" i="7"/>
  <c r="I28" i="7"/>
  <c r="AK16" i="7" l="1"/>
  <c r="AK29" i="7"/>
  <c r="AK33" i="7"/>
  <c r="AK4" i="7"/>
  <c r="AK36" i="7"/>
  <c r="AK18" i="7"/>
  <c r="AK38" i="7"/>
  <c r="AK17" i="7"/>
  <c r="AK24" i="7"/>
  <c r="AK35" i="7"/>
  <c r="AK11" i="7"/>
  <c r="AK39" i="7"/>
  <c r="AK34" i="7"/>
  <c r="AK12" i="7"/>
  <c r="AK13" i="7"/>
  <c r="AK22" i="7"/>
  <c r="AK30" i="7"/>
  <c r="AK14" i="7"/>
  <c r="AK15" i="7"/>
  <c r="AK25" i="7"/>
  <c r="AK43" i="7"/>
  <c r="AK8" i="7"/>
  <c r="AK31" i="7"/>
  <c r="AK48" i="7"/>
  <c r="AK42" i="7"/>
  <c r="AK27" i="7"/>
  <c r="AK32" i="7"/>
  <c r="AK10" i="7"/>
  <c r="AK7" i="7"/>
  <c r="AK45" i="7"/>
  <c r="AK21" i="7"/>
  <c r="AK44" i="7"/>
  <c r="AK20" i="7"/>
  <c r="AK41" i="7"/>
  <c r="AJ41" i="7"/>
  <c r="AJ20" i="7"/>
  <c r="AJ44" i="7"/>
  <c r="AJ21" i="7"/>
  <c r="AJ45" i="7"/>
  <c r="AJ7" i="7"/>
  <c r="AJ10" i="7"/>
  <c r="AJ32" i="7"/>
  <c r="AJ27" i="7"/>
  <c r="AJ42" i="7"/>
  <c r="AJ48" i="7"/>
  <c r="AJ31" i="7"/>
  <c r="AJ8" i="7"/>
  <c r="AJ43" i="7"/>
  <c r="AJ25" i="7"/>
  <c r="AJ15" i="7"/>
  <c r="AJ14" i="7"/>
  <c r="AJ30" i="7"/>
  <c r="AJ22" i="7"/>
  <c r="AJ13" i="7"/>
  <c r="AJ12" i="7"/>
  <c r="AJ34" i="7"/>
  <c r="AJ39" i="7"/>
  <c r="AJ11" i="7"/>
  <c r="AJ35" i="7"/>
  <c r="AJ24" i="7"/>
  <c r="AJ17" i="7"/>
  <c r="AJ38" i="7"/>
  <c r="AJ18" i="7"/>
  <c r="AJ36" i="7"/>
  <c r="AJ4" i="7"/>
  <c r="AJ33" i="7"/>
  <c r="AJ29" i="7"/>
  <c r="AJ16" i="7"/>
  <c r="AK28" i="7"/>
  <c r="AJ28" i="7"/>
</calcChain>
</file>

<file path=xl/sharedStrings.xml><?xml version="1.0" encoding="utf-8"?>
<sst xmlns="http://schemas.openxmlformats.org/spreadsheetml/2006/main" count="242" uniqueCount="153">
  <si>
    <t>Наименование организации</t>
  </si>
  <si>
    <t>1. Показатели качества планирования (ПКП)</t>
  </si>
  <si>
    <t>2. Показатели финансовой устойчивости (ПФУ)</t>
  </si>
  <si>
    <t>3. Стратегические показатели (СП)</t>
  </si>
  <si>
    <t>4. Показатели, оценивающие соблюдение установленных правил и регламентов (СУПП)</t>
  </si>
  <si>
    <t xml:space="preserve">5. Показатели, оценивающие качество исполнения бюджета и финансовую дисциплину (ИБФД) </t>
  </si>
  <si>
    <t>Всего</t>
  </si>
  <si>
    <t>ГКДОУ ЛО "ВДСКВ"</t>
  </si>
  <si>
    <t>ГКОУ ЛО «Волховская специальная школа»</t>
  </si>
  <si>
    <t>ГКОУ ЛО «Сосновоборская специальная школа»</t>
  </si>
  <si>
    <t>ГКОУ ЛО «Форносовская вечерняя (сменная) общеобразовательная школа»</t>
  </si>
  <si>
    <t>ГКОУ ЛО «Саблинская вечерняя (сменная) общеобразовательная школа»</t>
  </si>
  <si>
    <t>ГКОУ ЛО «Волосовская школа-интернат»</t>
  </si>
  <si>
    <t>ГКОУ ЛО «Всеволожская школа-интернат»</t>
  </si>
  <si>
    <t>ГКОУ ЛО «Ефимовская школа-интернат»</t>
  </si>
  <si>
    <t>ГКОУ ЛО «Киришская школа-интернат»</t>
  </si>
  <si>
    <t>ГКОУ ЛО  «Кировская школа-интернат»</t>
  </si>
  <si>
    <t>ГКОУ ЛО «Школа-интернат «Красные Зори»»</t>
  </si>
  <si>
    <t>ГКОУ ЛО «Ларьянская школа-интернат»</t>
  </si>
  <si>
    <t>ГКОУ ЛО «Лесобиржская  школа-интернат»</t>
  </si>
  <si>
    <t>ГКОУ ЛО «Лужская школа-интернат»</t>
  </si>
  <si>
    <t>ГКООУ ЛО «Лужская санаторная школа-интернат»</t>
  </si>
  <si>
    <t>ГКОУ ЛО «Мгинская школа-интернат»</t>
  </si>
  <si>
    <t>ГКОУ ЛО «Назийский центр социальной адаптации»</t>
  </si>
  <si>
    <t>ГКОУ ЛО «Никольская школа-интернат»</t>
  </si>
  <si>
    <t>ГКОУ ЛО «Павловский центр «Логос»»</t>
  </si>
  <si>
    <t>ГКОУ ЛО «Подпорожская школа-интернат»</t>
  </si>
  <si>
    <t>ГКОУ ЛО «Приморская школа-интернат»</t>
  </si>
  <si>
    <t>ГКОУ ЛО «Приозерская школа-интернат»</t>
  </si>
  <si>
    <t>ГКОУ ЛО «Сиверская школа-интернат»</t>
  </si>
  <si>
    <t>ГКОУ ЛО «Сланцевская школа-интернат»</t>
  </si>
  <si>
    <t>ГКОУ ЛО «Сясьстройская школа-интернат»</t>
  </si>
  <si>
    <t>ГКОУ ЛО «Тихвинская школа-интернат»</t>
  </si>
  <si>
    <t>ГКОУ ЛО «Юкковская специальная школа-интернат»</t>
  </si>
  <si>
    <t>ГКОУ ЛО «Сланцевское специальное  учебно-воспитательное учреждение закрытого типа»</t>
  </si>
  <si>
    <t>ГКУ ЛО "Анисимовский ресурсный центр"</t>
  </si>
  <si>
    <t>значение группы показателей учреждения</t>
  </si>
  <si>
    <t>макс. значение группы</t>
  </si>
  <si>
    <t>Наименование учебного заведения</t>
  </si>
  <si>
    <t xml:space="preserve">Сводная оценка качества финансового менеджмента </t>
  </si>
  <si>
    <t>Выборгский политехнический колледж "Александровский"</t>
  </si>
  <si>
    <t>Приозерский  политехнический колледж</t>
  </si>
  <si>
    <t xml:space="preserve">Волховский колледж транспортного стоительства </t>
  </si>
  <si>
    <t xml:space="preserve">ГИЭФПТ </t>
  </si>
  <si>
    <t>Беседский сельскохозяйственный техникум</t>
  </si>
  <si>
    <t>Мичуринский аграрный техникум</t>
  </si>
  <si>
    <t>Бегуницкий агротехнологический техникум</t>
  </si>
  <si>
    <t>Борский агропромышленный техникум</t>
  </si>
  <si>
    <t>Тихвинский промышленно-технологический техникум</t>
  </si>
  <si>
    <t>"Политехнический колледж" города Светогорска</t>
  </si>
  <si>
    <t xml:space="preserve">Волховский аллюминиевый колледж </t>
  </si>
  <si>
    <t>Волховский политехнический техникум</t>
  </si>
  <si>
    <t>Киришский политехнический техникум</t>
  </si>
  <si>
    <t>Лисинский лесной колледж</t>
  </si>
  <si>
    <t>Кировский политехнический колледж</t>
  </si>
  <si>
    <t>Тосненский политехнический техникум</t>
  </si>
  <si>
    <t>Сосновоборский политехнический колледж</t>
  </si>
  <si>
    <t>Подпорожский политехнический техникум</t>
  </si>
  <si>
    <t xml:space="preserve">Сланцевский индустриальный техникум </t>
  </si>
  <si>
    <t>Кингисеппский колледж технологии и сервиса</t>
  </si>
  <si>
    <t>Выборгский техникум агропромышленного и лесного комплекса</t>
  </si>
  <si>
    <t>Лодейнопольский техникум промышленных технологий</t>
  </si>
  <si>
    <t>Лужский агропромышленный техникум</t>
  </si>
  <si>
    <t>Сиверский ресурсный центр</t>
  </si>
  <si>
    <t>Свирьстройский ресурсный центр</t>
  </si>
  <si>
    <t>Ивангородский специальный (коррекционный) ресурсный центр</t>
  </si>
  <si>
    <t>Тихвинский ресурсный центр</t>
  </si>
  <si>
    <t>Каложицкий ресурсный центр</t>
  </si>
  <si>
    <t>ПКП-1</t>
  </si>
  <si>
    <t>ПКП-2</t>
  </si>
  <si>
    <t>ПКП-3</t>
  </si>
  <si>
    <t>ПКП-4</t>
  </si>
  <si>
    <t>ПКП-5</t>
  </si>
  <si>
    <t>ПКП-6</t>
  </si>
  <si>
    <t>ПКП-7</t>
  </si>
  <si>
    <t>ПФУ-1</t>
  </si>
  <si>
    <t>ПФУ-2</t>
  </si>
  <si>
    <t>ПФУ-3</t>
  </si>
  <si>
    <t>ПФУ-4</t>
  </si>
  <si>
    <t>ПФУ-5</t>
  </si>
  <si>
    <t>СП-1</t>
  </si>
  <si>
    <t>СП-2</t>
  </si>
  <si>
    <t>СП-3</t>
  </si>
  <si>
    <t>СУПП-1</t>
  </si>
  <si>
    <t>СУПП-2</t>
  </si>
  <si>
    <t>СУПП-3</t>
  </si>
  <si>
    <t>СУПП-4</t>
  </si>
  <si>
    <t>СУПП-5</t>
  </si>
  <si>
    <t>ИБФД-1</t>
  </si>
  <si>
    <t>ИБФД-2</t>
  </si>
  <si>
    <t>ИБФД-3</t>
  </si>
  <si>
    <t>ИБФД-4</t>
  </si>
  <si>
    <t>ИБФД-6</t>
  </si>
  <si>
    <t>ИБФД-7</t>
  </si>
  <si>
    <t>ПКП-8</t>
  </si>
  <si>
    <t>ПКП-9</t>
  </si>
  <si>
    <t>ИБФД-5</t>
  </si>
  <si>
    <t>Кингисеппский ресурсный центр</t>
  </si>
  <si>
    <t>Выборгский ресурсный центр</t>
  </si>
  <si>
    <t>Никольский ресурсный центр</t>
  </si>
  <si>
    <t>Толмачевский ресурсный центр</t>
  </si>
  <si>
    <t>ППМС-центр</t>
  </si>
  <si>
    <t>показатели ПЭО</t>
  </si>
  <si>
    <t>Всеволожский агропромышленный техникум</t>
  </si>
  <si>
    <t>ГАОУ ВО ЛО «ЛГУ им. А.С. Пушкина»</t>
  </si>
  <si>
    <t>Техникум водного транспорта</t>
  </si>
  <si>
    <t>Показатели оценки качества финансового менеджмента за 2019 год по казенным учреждениям</t>
  </si>
  <si>
    <t>Показатели оценки качества финансового менеджмента за 2019 год по бюджетным и автономным учреждениям</t>
  </si>
  <si>
    <t>ГБУ ЛО "ИЦОКО"</t>
  </si>
  <si>
    <t>ГБУ ДО "Центр "Ладога"</t>
  </si>
  <si>
    <t>ГБУ ДО "Центр оздоровления и отдыха"Березняки"</t>
  </si>
  <si>
    <t>ГБУ ДО "Интеллект"</t>
  </si>
  <si>
    <t>ГБУ ДО «Детский оздоровительно-образовательный центр «Маяк»</t>
  </si>
  <si>
    <t>ГБУ ДО «Детский оздоровительно-образовательный центр "Россонь"</t>
  </si>
  <si>
    <t>ГАПОУ ЛО "МЦСиТИ"</t>
  </si>
  <si>
    <t>ГАОУДПО ЛО "ЛОИРО"</t>
  </si>
  <si>
    <t>ГБПОУ ЛО «Гатчинский педагогический колледж им. К.Д.Ушинского»</t>
  </si>
  <si>
    <t>ГБУ ЛО "Сиверский ресурсный центр"</t>
  </si>
  <si>
    <t>ГБУ ЛО "Никольский ресурсный центр"</t>
  </si>
  <si>
    <t>ГБУ ЛО "Тихвинский ресурсный центр"</t>
  </si>
  <si>
    <t>ГБУ ЛО "Ивангородский специальный (коррекционный) ресурсный центр"</t>
  </si>
  <si>
    <t>ГБУ ЛО "Кингисеппский ресурсный центр"</t>
  </si>
  <si>
    <t>ГБУ ЛО "Каложицкий ресурсный центр"</t>
  </si>
  <si>
    <t>ГБУ ЛО "ППМС-центр"</t>
  </si>
  <si>
    <t>ГБУ ЛО "Выборгский ресурсный центр"</t>
  </si>
  <si>
    <t>ГБУ ЛО "Свирьстройский ресурсный центр"</t>
  </si>
  <si>
    <t>ГБУ ЛО "Толмачевский ресурсный центр"</t>
  </si>
  <si>
    <t>ГБПОУ ЛО "Лодейнопольский техникум промышленных технологий"</t>
  </si>
  <si>
    <t>ГАПОУ ЛО "Киришский политехнический техникум"</t>
  </si>
  <si>
    <t>ГАПОУ ЛО "Борский агропромышленный техникум"</t>
  </si>
  <si>
    <t>ГБПОУ ЛО "Лисинский лесной колледж"</t>
  </si>
  <si>
    <t xml:space="preserve">ГБПОУ ЛО "Волховский аллюминиевый колледж" </t>
  </si>
  <si>
    <t>ГБПОУ ЛО "Мичуринский аграрный техникум"</t>
  </si>
  <si>
    <t>ГАОУ ДПО ЛО "ЛОИРО"</t>
  </si>
  <si>
    <t>ГАОУ ВО ЛО "ГИЭФПТ"</t>
  </si>
  <si>
    <t>ГБПОУ ЛО "Техникум водного транспорта"</t>
  </si>
  <si>
    <t>ГБПОУ ЛО "Подпорожский политехнический техникум"</t>
  </si>
  <si>
    <t>ГБПОУ ЛО "Волховский колледж транспортного стоительства"</t>
  </si>
  <si>
    <t>ГАПОУ ЛО "Выборгский политехнический колледж "Александровский"</t>
  </si>
  <si>
    <t>ГАПОУ ЛО "Выборгский техникум агропромышленного и лесного комплекса"</t>
  </si>
  <si>
    <t>ГАПОУ ЛО "Сосновоборский политехнический колледж"</t>
  </si>
  <si>
    <t>ГБПОУ ЛО "Политехнический колледж" города Светогорска</t>
  </si>
  <si>
    <t>ГАПОУ ЛО "Тихвинский промышленно-технологический техникум"</t>
  </si>
  <si>
    <t>ГБПОУ ЛО "Всеволожский агропромышленный техникум"</t>
  </si>
  <si>
    <t>ГБПОУ ЛО "Бегуницкий агротехнологический техникум"</t>
  </si>
  <si>
    <t>ГАПОУ ЛО "Приозерский  политехнический колледж"</t>
  </si>
  <si>
    <t>ГБПОУ ЛО "Кингисеппский колледж технологии и сервиса"</t>
  </si>
  <si>
    <t>ГБПОУ ЛО "Сланцевский индустриальный техникум"</t>
  </si>
  <si>
    <t>ГБПОУ ЛО "Тосненский политехнический техникум"</t>
  </si>
  <si>
    <t>ГАПОУ ЛО "Кировский политехнический колледж"</t>
  </si>
  <si>
    <t>ГАПОУ ЛО "Лужский агропромышленный техникум"</t>
  </si>
  <si>
    <t>ГБПОУ ЛО "Беседский сельскохозяйственный техникум"</t>
  </si>
  <si>
    <t>ГБПОУ ЛО "Волховский политехнический техникум"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</si>
</sst>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_р_._-;_-@_-"/>
    <numFmt numFmtId="165" formatCode="#,##0_ ;\-#,##0\ 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4" fillId="0" borderId="0"/>
    <xf numFmtId="49" fontId="4" fillId="0" borderId="0"/>
    <xf numFmtId="0" fontId="5" fillId="0" borderId="0"/>
    <xf numFmtId="164" fontId="4" fillId="0" borderId="0" applyFont="0" applyFill="0" applyBorder="0" applyAlignment="0" applyProtection="0"/>
    <xf numFmtId="0" fontId="7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0" fillId="2" borderId="0" xfId="0" applyFill="1"/>
    <xf numFmtId="165" fontId="1" fillId="2" borderId="1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4" xfId="4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/>
    </xf>
    <xf numFmtId="49" fontId="2" fillId="2" borderId="0" xfId="3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6" applyFont="1" applyFill="1" applyBorder="1" applyAlignment="1">
      <alignment horizontal="center" vertical="center"/>
    </xf>
    <xf numFmtId="10" fontId="1" fillId="2" borderId="0" xfId="0" applyNumberFormat="1" applyFont="1" applyFill="1"/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66" fontId="6" fillId="2" borderId="1" xfId="5" applyNumberFormat="1" applyFont="1" applyFill="1" applyBorder="1" applyAlignment="1">
      <alignment horizontal="center" vertical="center"/>
    </xf>
    <xf numFmtId="166" fontId="11" fillId="2" borderId="1" xfId="5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/>
    </xf>
    <xf numFmtId="49" fontId="2" fillId="2" borderId="1" xfId="3" applyFont="1" applyFill="1" applyBorder="1" applyAlignment="1">
      <alignment horizontal="center" vertical="center"/>
    </xf>
    <xf numFmtId="49" fontId="11" fillId="2" borderId="1" xfId="3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7">
    <cellStyle name="Excel Built-in Normal" xfId="6"/>
    <cellStyle name="Обычный" xfId="0" builtinId="0"/>
    <cellStyle name="Обычный_Плановые показатели по ПТУ" xfId="3"/>
    <cellStyle name="Обычный_по кодам" xfId="4"/>
    <cellStyle name="Обычный_Реестры2000" xfId="2"/>
    <cellStyle name="Финансовый" xfId="1" builtinId="3"/>
    <cellStyle name="Финансовый [0]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Right="0"/>
    <pageSetUpPr fitToPage="1"/>
  </sheetPr>
  <dimension ref="A1:AP58"/>
  <sheetViews>
    <sheetView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ColWidth="9.140625" defaultRowHeight="15" x14ac:dyDescent="0.25"/>
  <cols>
    <col min="1" max="1" width="61.7109375" style="8" customWidth="1"/>
    <col min="2" max="3" width="6.140625" style="8" customWidth="1"/>
    <col min="4" max="7" width="6.140625" style="8" bestFit="1" customWidth="1"/>
    <col min="8" max="8" width="7" style="8" customWidth="1"/>
    <col min="9" max="9" width="12" style="8" customWidth="1"/>
    <col min="10" max="10" width="9.140625" style="8" customWidth="1"/>
    <col min="11" max="11" width="6.7109375" style="8" customWidth="1"/>
    <col min="12" max="12" width="6.28515625" style="8" customWidth="1"/>
    <col min="13" max="14" width="6.7109375" style="8" customWidth="1"/>
    <col min="15" max="15" width="6.42578125" style="8" customWidth="1"/>
    <col min="16" max="16" width="11.7109375" style="8" customWidth="1"/>
    <col min="17" max="17" width="9.140625" style="8" customWidth="1"/>
    <col min="18" max="18" width="6.140625" style="8" customWidth="1"/>
    <col min="19" max="19" width="6.5703125" style="8" customWidth="1"/>
    <col min="20" max="20" width="7.28515625" style="8" customWidth="1"/>
    <col min="21" max="21" width="10.7109375" style="8" customWidth="1"/>
    <col min="22" max="22" width="9.7109375" style="8" customWidth="1"/>
    <col min="23" max="24" width="7.28515625" style="8" customWidth="1"/>
    <col min="25" max="27" width="7.7109375" style="8" customWidth="1"/>
    <col min="28" max="28" width="11.42578125" style="8" customWidth="1"/>
    <col min="29" max="29" width="10.140625" style="8" customWidth="1"/>
    <col min="30" max="30" width="7.140625" style="8" customWidth="1"/>
    <col min="31" max="31" width="6.85546875" style="8" customWidth="1"/>
    <col min="32" max="32" width="6.42578125" style="8" customWidth="1"/>
    <col min="33" max="33" width="7" style="8" customWidth="1"/>
    <col min="34" max="34" width="12.28515625" style="8" customWidth="1"/>
    <col min="35" max="35" width="10.5703125" style="8" customWidth="1"/>
    <col min="36" max="36" width="7.85546875" style="8" customWidth="1"/>
    <col min="37" max="37" width="31.7109375" style="8" customWidth="1"/>
    <col min="38" max="16384" width="9.140625" style="8"/>
  </cols>
  <sheetData>
    <row r="1" spans="1:42" s="11" customFormat="1" ht="27.75" customHeight="1" x14ac:dyDescent="0.25">
      <c r="A1" s="32" t="s">
        <v>107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42" s="15" customFormat="1" ht="27.75" customHeight="1" x14ac:dyDescent="0.25">
      <c r="A2" s="35" t="s">
        <v>38</v>
      </c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 t="s">
        <v>2</v>
      </c>
      <c r="L2" s="36"/>
      <c r="M2" s="36"/>
      <c r="N2" s="36"/>
      <c r="O2" s="36"/>
      <c r="P2" s="36"/>
      <c r="Q2" s="36"/>
      <c r="R2" s="36" t="s">
        <v>3</v>
      </c>
      <c r="S2" s="36"/>
      <c r="T2" s="36"/>
      <c r="U2" s="36"/>
      <c r="V2" s="36"/>
      <c r="W2" s="36" t="s">
        <v>4</v>
      </c>
      <c r="X2" s="36"/>
      <c r="Y2" s="36"/>
      <c r="Z2" s="36"/>
      <c r="AA2" s="36"/>
      <c r="AB2" s="36"/>
      <c r="AC2" s="36"/>
      <c r="AD2" s="36" t="s">
        <v>5</v>
      </c>
      <c r="AE2" s="36"/>
      <c r="AF2" s="36"/>
      <c r="AG2" s="36"/>
      <c r="AH2" s="36"/>
      <c r="AI2" s="36"/>
      <c r="AJ2" s="33" t="s">
        <v>6</v>
      </c>
      <c r="AK2" s="34" t="s">
        <v>39</v>
      </c>
    </row>
    <row r="3" spans="1:42" s="15" customFormat="1" ht="27.75" customHeight="1" x14ac:dyDescent="0.25">
      <c r="A3" s="35"/>
      <c r="B3" s="7" t="s">
        <v>68</v>
      </c>
      <c r="C3" s="7" t="s">
        <v>69</v>
      </c>
      <c r="D3" s="7" t="s">
        <v>70</v>
      </c>
      <c r="E3" s="7" t="s">
        <v>71</v>
      </c>
      <c r="F3" s="7" t="s">
        <v>72</v>
      </c>
      <c r="G3" s="7" t="s">
        <v>73</v>
      </c>
      <c r="H3" s="7" t="s">
        <v>74</v>
      </c>
      <c r="I3" s="1" t="s">
        <v>36</v>
      </c>
      <c r="J3" s="1" t="s">
        <v>37</v>
      </c>
      <c r="K3" s="1" t="s">
        <v>75</v>
      </c>
      <c r="L3" s="1" t="s">
        <v>76</v>
      </c>
      <c r="M3" s="1" t="s">
        <v>77</v>
      </c>
      <c r="N3" s="1" t="s">
        <v>78</v>
      </c>
      <c r="O3" s="1" t="s">
        <v>79</v>
      </c>
      <c r="P3" s="1" t="s">
        <v>36</v>
      </c>
      <c r="Q3" s="1" t="s">
        <v>37</v>
      </c>
      <c r="R3" s="1" t="s">
        <v>80</v>
      </c>
      <c r="S3" s="1" t="s">
        <v>81</v>
      </c>
      <c r="T3" s="1" t="s">
        <v>82</v>
      </c>
      <c r="U3" s="1" t="s">
        <v>36</v>
      </c>
      <c r="V3" s="1" t="s">
        <v>37</v>
      </c>
      <c r="W3" s="1" t="s">
        <v>83</v>
      </c>
      <c r="X3" s="1" t="s">
        <v>84</v>
      </c>
      <c r="Y3" s="1" t="s">
        <v>85</v>
      </c>
      <c r="Z3" s="1" t="s">
        <v>86</v>
      </c>
      <c r="AA3" s="1" t="s">
        <v>87</v>
      </c>
      <c r="AB3" s="1" t="s">
        <v>36</v>
      </c>
      <c r="AC3" s="1" t="s">
        <v>37</v>
      </c>
      <c r="AD3" s="1" t="s">
        <v>88</v>
      </c>
      <c r="AE3" s="1" t="s">
        <v>89</v>
      </c>
      <c r="AF3" s="1" t="s">
        <v>92</v>
      </c>
      <c r="AG3" s="1" t="s">
        <v>93</v>
      </c>
      <c r="AH3" s="1" t="s">
        <v>36</v>
      </c>
      <c r="AI3" s="1" t="s">
        <v>37</v>
      </c>
      <c r="AJ3" s="33"/>
      <c r="AK3" s="34"/>
    </row>
    <row r="4" spans="1:42" s="15" customFormat="1" ht="37.5" customHeight="1" x14ac:dyDescent="0.25">
      <c r="A4" s="26" t="s">
        <v>44</v>
      </c>
      <c r="B4" s="16">
        <v>3</v>
      </c>
      <c r="C4" s="16">
        <v>3</v>
      </c>
      <c r="D4" s="16">
        <v>3</v>
      </c>
      <c r="E4" s="16">
        <v>3</v>
      </c>
      <c r="F4" s="16">
        <v>2</v>
      </c>
      <c r="G4" s="16">
        <v>0</v>
      </c>
      <c r="H4" s="5">
        <v>1</v>
      </c>
      <c r="I4" s="2">
        <f t="shared" ref="I4:I48" si="0">SUM(B4:H4)</f>
        <v>15</v>
      </c>
      <c r="J4" s="2">
        <v>18</v>
      </c>
      <c r="K4" s="16">
        <v>0</v>
      </c>
      <c r="L4" s="16">
        <v>0</v>
      </c>
      <c r="M4" s="16">
        <v>2</v>
      </c>
      <c r="N4" s="16">
        <v>1</v>
      </c>
      <c r="O4" s="16">
        <v>1</v>
      </c>
      <c r="P4" s="2">
        <f t="shared" ref="P4:P48" si="1">SUM(K4:O4)</f>
        <v>4</v>
      </c>
      <c r="Q4" s="2">
        <v>8</v>
      </c>
      <c r="R4" s="2">
        <v>3</v>
      </c>
      <c r="S4" s="16">
        <v>5</v>
      </c>
      <c r="T4" s="2">
        <v>2</v>
      </c>
      <c r="U4" s="2">
        <f>SUM(R4:T4)</f>
        <v>10</v>
      </c>
      <c r="V4" s="2">
        <v>6</v>
      </c>
      <c r="W4" s="2">
        <v>3</v>
      </c>
      <c r="X4" s="16">
        <v>5</v>
      </c>
      <c r="Y4" s="16">
        <v>1</v>
      </c>
      <c r="Z4" s="16">
        <v>3</v>
      </c>
      <c r="AA4" s="16">
        <v>3</v>
      </c>
      <c r="AB4" s="2">
        <f t="shared" ref="AB4:AB48" si="2">SUM(W4:AA4)</f>
        <v>15</v>
      </c>
      <c r="AC4" s="2">
        <v>16</v>
      </c>
      <c r="AD4" s="16">
        <v>0</v>
      </c>
      <c r="AE4" s="16">
        <v>3</v>
      </c>
      <c r="AF4" s="2">
        <v>5</v>
      </c>
      <c r="AG4" s="16">
        <v>4</v>
      </c>
      <c r="AH4" s="2">
        <f t="shared" ref="AH4:AH48" si="3">SUM(AD4:AG4)</f>
        <v>12</v>
      </c>
      <c r="AI4" s="2">
        <v>25</v>
      </c>
      <c r="AJ4" s="2">
        <f t="shared" ref="AJ4:AJ48" si="4">I4+P4+U4+AB4+AH4</f>
        <v>56</v>
      </c>
      <c r="AK4" s="29">
        <f t="shared" ref="AK4:AK48" si="5">(0.2*I4/J4+0.2*P4/Q4+0.2*U4/V4+0.2*AB4/AC4+0.2*AH4/AI4)</f>
        <v>0.88349999999999995</v>
      </c>
      <c r="AL4" s="11"/>
      <c r="AM4" s="11"/>
    </row>
    <row r="5" spans="1:42" s="15" customFormat="1" ht="24" customHeight="1" x14ac:dyDescent="0.25">
      <c r="A5" s="27" t="s">
        <v>63</v>
      </c>
      <c r="B5" s="6">
        <v>3</v>
      </c>
      <c r="C5" s="6">
        <v>3</v>
      </c>
      <c r="D5" s="6">
        <v>3</v>
      </c>
      <c r="E5" s="6">
        <v>3</v>
      </c>
      <c r="F5" s="6">
        <v>2</v>
      </c>
      <c r="G5" s="6">
        <v>3</v>
      </c>
      <c r="H5" s="6">
        <v>1</v>
      </c>
      <c r="I5" s="2">
        <f t="shared" si="0"/>
        <v>18</v>
      </c>
      <c r="J5" s="3">
        <v>18</v>
      </c>
      <c r="K5" s="6">
        <v>0</v>
      </c>
      <c r="L5" s="6">
        <v>2</v>
      </c>
      <c r="M5" s="6">
        <v>2</v>
      </c>
      <c r="N5" s="6">
        <v>1</v>
      </c>
      <c r="O5" s="6">
        <v>1</v>
      </c>
      <c r="P5" s="2">
        <f t="shared" si="1"/>
        <v>6</v>
      </c>
      <c r="Q5" s="3">
        <v>8</v>
      </c>
      <c r="R5" s="6">
        <v>2</v>
      </c>
      <c r="S5" s="6">
        <v>0</v>
      </c>
      <c r="T5" s="6">
        <v>2</v>
      </c>
      <c r="U5" s="2">
        <f t="shared" ref="U5:U15" si="6">R5+S5+T5</f>
        <v>4</v>
      </c>
      <c r="V5" s="3">
        <v>6</v>
      </c>
      <c r="W5" s="6">
        <v>3</v>
      </c>
      <c r="X5" s="6">
        <v>5</v>
      </c>
      <c r="Y5" s="16">
        <v>1</v>
      </c>
      <c r="Z5" s="6">
        <v>3</v>
      </c>
      <c r="AA5" s="6">
        <v>3</v>
      </c>
      <c r="AB5" s="2">
        <f t="shared" si="2"/>
        <v>15</v>
      </c>
      <c r="AC5" s="3">
        <v>16</v>
      </c>
      <c r="AD5" s="4">
        <v>4</v>
      </c>
      <c r="AE5" s="4">
        <v>3</v>
      </c>
      <c r="AF5" s="4">
        <v>5</v>
      </c>
      <c r="AG5" s="6">
        <v>4</v>
      </c>
      <c r="AH5" s="2">
        <f t="shared" si="3"/>
        <v>16</v>
      </c>
      <c r="AI5" s="3">
        <v>16</v>
      </c>
      <c r="AJ5" s="3">
        <f t="shared" si="4"/>
        <v>59</v>
      </c>
      <c r="AK5" s="29">
        <f t="shared" si="5"/>
        <v>0.87083333333333335</v>
      </c>
      <c r="AL5" s="11"/>
      <c r="AM5" s="11"/>
      <c r="AN5" s="11"/>
      <c r="AO5" s="11"/>
      <c r="AP5" s="11"/>
    </row>
    <row r="6" spans="1:42" s="15" customFormat="1" ht="22.5" customHeight="1" x14ac:dyDescent="0.25">
      <c r="A6" s="27" t="s">
        <v>99</v>
      </c>
      <c r="B6" s="2">
        <v>3</v>
      </c>
      <c r="C6" s="2">
        <v>3</v>
      </c>
      <c r="D6" s="2">
        <v>3</v>
      </c>
      <c r="E6" s="2">
        <v>3</v>
      </c>
      <c r="F6" s="2">
        <v>2</v>
      </c>
      <c r="G6" s="2">
        <v>0</v>
      </c>
      <c r="H6" s="2">
        <v>1</v>
      </c>
      <c r="I6" s="2">
        <f t="shared" si="0"/>
        <v>15</v>
      </c>
      <c r="J6" s="2">
        <v>18</v>
      </c>
      <c r="K6" s="2">
        <v>0</v>
      </c>
      <c r="L6" s="2">
        <v>2</v>
      </c>
      <c r="M6" s="2">
        <v>2</v>
      </c>
      <c r="N6" s="2">
        <v>1</v>
      </c>
      <c r="O6" s="2">
        <v>1</v>
      </c>
      <c r="P6" s="2">
        <f t="shared" si="1"/>
        <v>6</v>
      </c>
      <c r="Q6" s="2">
        <v>8</v>
      </c>
      <c r="R6" s="2">
        <v>2</v>
      </c>
      <c r="S6" s="2">
        <v>2</v>
      </c>
      <c r="T6" s="2">
        <v>1</v>
      </c>
      <c r="U6" s="2">
        <f t="shared" si="6"/>
        <v>5</v>
      </c>
      <c r="V6" s="2">
        <v>6</v>
      </c>
      <c r="W6" s="2">
        <v>3</v>
      </c>
      <c r="X6" s="2">
        <v>5</v>
      </c>
      <c r="Y6" s="16">
        <v>1</v>
      </c>
      <c r="Z6" s="2">
        <v>3</v>
      </c>
      <c r="AA6" s="2">
        <v>3</v>
      </c>
      <c r="AB6" s="2">
        <f t="shared" si="2"/>
        <v>15</v>
      </c>
      <c r="AC6" s="3">
        <v>16</v>
      </c>
      <c r="AD6" s="2">
        <v>4</v>
      </c>
      <c r="AE6" s="2">
        <v>3</v>
      </c>
      <c r="AF6" s="2">
        <v>5</v>
      </c>
      <c r="AG6" s="2">
        <v>4</v>
      </c>
      <c r="AH6" s="2">
        <f t="shared" si="3"/>
        <v>16</v>
      </c>
      <c r="AI6" s="3">
        <v>16</v>
      </c>
      <c r="AJ6" s="3">
        <f t="shared" si="4"/>
        <v>57</v>
      </c>
      <c r="AK6" s="29">
        <f t="shared" si="5"/>
        <v>0.87083333333333335</v>
      </c>
      <c r="AL6" s="11"/>
      <c r="AM6" s="11"/>
      <c r="AN6" s="11"/>
      <c r="AO6" s="11"/>
      <c r="AP6" s="11"/>
    </row>
    <row r="7" spans="1:42" s="15" customFormat="1" ht="35.25" customHeight="1" x14ac:dyDescent="0.25">
      <c r="A7" s="27" t="s">
        <v>112</v>
      </c>
      <c r="B7" s="6">
        <v>3</v>
      </c>
      <c r="C7" s="6">
        <v>3</v>
      </c>
      <c r="D7" s="6">
        <v>1</v>
      </c>
      <c r="E7" s="6">
        <v>1</v>
      </c>
      <c r="F7" s="6">
        <v>2</v>
      </c>
      <c r="G7" s="6">
        <v>3</v>
      </c>
      <c r="H7" s="4">
        <v>1</v>
      </c>
      <c r="I7" s="2">
        <f t="shared" si="0"/>
        <v>14</v>
      </c>
      <c r="J7" s="3">
        <v>18</v>
      </c>
      <c r="K7" s="16">
        <v>0</v>
      </c>
      <c r="L7" s="16">
        <v>2</v>
      </c>
      <c r="M7" s="16">
        <v>2</v>
      </c>
      <c r="N7" s="16">
        <v>1</v>
      </c>
      <c r="O7" s="16">
        <v>1</v>
      </c>
      <c r="P7" s="2">
        <f t="shared" si="1"/>
        <v>6</v>
      </c>
      <c r="Q7" s="3">
        <v>8</v>
      </c>
      <c r="R7" s="3">
        <v>1</v>
      </c>
      <c r="S7" s="6">
        <v>2</v>
      </c>
      <c r="T7" s="3">
        <v>2</v>
      </c>
      <c r="U7" s="2">
        <f t="shared" si="6"/>
        <v>5</v>
      </c>
      <c r="V7" s="3">
        <v>6</v>
      </c>
      <c r="W7" s="2">
        <v>3</v>
      </c>
      <c r="X7" s="16">
        <v>5</v>
      </c>
      <c r="Y7" s="16">
        <v>1</v>
      </c>
      <c r="Z7" s="16">
        <v>3</v>
      </c>
      <c r="AA7" s="16">
        <v>3</v>
      </c>
      <c r="AB7" s="2">
        <f t="shared" si="2"/>
        <v>15</v>
      </c>
      <c r="AC7" s="3">
        <v>16</v>
      </c>
      <c r="AD7" s="16">
        <v>4</v>
      </c>
      <c r="AE7" s="16">
        <v>3</v>
      </c>
      <c r="AF7" s="2">
        <v>5</v>
      </c>
      <c r="AG7" s="16">
        <v>4</v>
      </c>
      <c r="AH7" s="2">
        <f t="shared" si="3"/>
        <v>16</v>
      </c>
      <c r="AI7" s="3">
        <v>16</v>
      </c>
      <c r="AJ7" s="3">
        <f t="shared" si="4"/>
        <v>56</v>
      </c>
      <c r="AK7" s="29">
        <f t="shared" si="5"/>
        <v>0.85972222222222228</v>
      </c>
      <c r="AL7" s="11"/>
      <c r="AM7" s="11"/>
      <c r="AN7" s="11"/>
      <c r="AO7" s="11"/>
      <c r="AP7" s="11"/>
    </row>
    <row r="8" spans="1:42" s="15" customFormat="1" ht="27.75" customHeight="1" x14ac:dyDescent="0.25">
      <c r="A8" s="26" t="s">
        <v>62</v>
      </c>
      <c r="B8" s="16">
        <v>3</v>
      </c>
      <c r="C8" s="16">
        <v>0</v>
      </c>
      <c r="D8" s="16">
        <v>3</v>
      </c>
      <c r="E8" s="16">
        <v>3</v>
      </c>
      <c r="F8" s="16">
        <v>1</v>
      </c>
      <c r="G8" s="16">
        <v>0</v>
      </c>
      <c r="H8" s="5">
        <v>1</v>
      </c>
      <c r="I8" s="2">
        <f t="shared" si="0"/>
        <v>11</v>
      </c>
      <c r="J8" s="3">
        <v>18</v>
      </c>
      <c r="K8" s="16">
        <v>0</v>
      </c>
      <c r="L8" s="16">
        <v>2</v>
      </c>
      <c r="M8" s="16">
        <v>2</v>
      </c>
      <c r="N8" s="16">
        <v>1</v>
      </c>
      <c r="O8" s="16">
        <v>1</v>
      </c>
      <c r="P8" s="2">
        <f t="shared" si="1"/>
        <v>6</v>
      </c>
      <c r="Q8" s="3">
        <v>8</v>
      </c>
      <c r="R8" s="2">
        <v>2</v>
      </c>
      <c r="S8" s="6">
        <v>2</v>
      </c>
      <c r="T8" s="2">
        <v>2</v>
      </c>
      <c r="U8" s="2">
        <f t="shared" si="6"/>
        <v>6</v>
      </c>
      <c r="V8" s="3">
        <v>6</v>
      </c>
      <c r="W8" s="2">
        <v>3</v>
      </c>
      <c r="X8" s="16">
        <v>5</v>
      </c>
      <c r="Y8" s="16">
        <v>1</v>
      </c>
      <c r="Z8" s="16">
        <v>3</v>
      </c>
      <c r="AA8" s="16">
        <v>3</v>
      </c>
      <c r="AB8" s="2">
        <f t="shared" si="2"/>
        <v>15</v>
      </c>
      <c r="AC8" s="3">
        <v>16</v>
      </c>
      <c r="AD8" s="16">
        <v>4</v>
      </c>
      <c r="AE8" s="16">
        <v>3</v>
      </c>
      <c r="AF8" s="2">
        <v>5</v>
      </c>
      <c r="AG8" s="16">
        <v>4</v>
      </c>
      <c r="AH8" s="2">
        <f t="shared" si="3"/>
        <v>16</v>
      </c>
      <c r="AI8" s="3">
        <v>16</v>
      </c>
      <c r="AJ8" s="2">
        <f t="shared" si="4"/>
        <v>54</v>
      </c>
      <c r="AK8" s="30">
        <f t="shared" si="5"/>
        <v>0.85972222222222228</v>
      </c>
      <c r="AL8" s="11"/>
      <c r="AM8" s="11"/>
      <c r="AN8" s="11"/>
      <c r="AO8" s="11"/>
      <c r="AP8" s="11"/>
    </row>
    <row r="9" spans="1:42" s="15" customFormat="1" ht="27.75" customHeight="1" x14ac:dyDescent="0.25">
      <c r="A9" s="27" t="s">
        <v>66</v>
      </c>
      <c r="B9" s="6">
        <v>3</v>
      </c>
      <c r="C9" s="6">
        <v>3</v>
      </c>
      <c r="D9" s="6">
        <v>3</v>
      </c>
      <c r="E9" s="6">
        <v>3</v>
      </c>
      <c r="F9" s="6">
        <v>2</v>
      </c>
      <c r="G9" s="6">
        <v>3</v>
      </c>
      <c r="H9" s="6">
        <v>1</v>
      </c>
      <c r="I9" s="2">
        <f t="shared" si="0"/>
        <v>18</v>
      </c>
      <c r="J9" s="3">
        <v>18</v>
      </c>
      <c r="K9" s="6">
        <v>0</v>
      </c>
      <c r="L9" s="6">
        <v>1</v>
      </c>
      <c r="M9" s="6">
        <v>2</v>
      </c>
      <c r="N9" s="6">
        <v>1</v>
      </c>
      <c r="O9" s="6">
        <v>1</v>
      </c>
      <c r="P9" s="2">
        <f t="shared" si="1"/>
        <v>5</v>
      </c>
      <c r="Q9" s="3">
        <v>8</v>
      </c>
      <c r="R9" s="6">
        <v>2</v>
      </c>
      <c r="S9" s="6">
        <v>0</v>
      </c>
      <c r="T9" s="6">
        <v>2</v>
      </c>
      <c r="U9" s="2">
        <f t="shared" si="6"/>
        <v>4</v>
      </c>
      <c r="V9" s="3">
        <v>6</v>
      </c>
      <c r="W9" s="6">
        <v>3</v>
      </c>
      <c r="X9" s="6">
        <v>5</v>
      </c>
      <c r="Y9" s="16">
        <v>1</v>
      </c>
      <c r="Z9" s="6">
        <v>3</v>
      </c>
      <c r="AA9" s="6">
        <v>3</v>
      </c>
      <c r="AB9" s="2">
        <f t="shared" si="2"/>
        <v>15</v>
      </c>
      <c r="AC9" s="3">
        <v>16</v>
      </c>
      <c r="AD9" s="6">
        <v>4</v>
      </c>
      <c r="AE9" s="6">
        <v>3</v>
      </c>
      <c r="AF9" s="6">
        <v>5</v>
      </c>
      <c r="AG9" s="6">
        <v>4</v>
      </c>
      <c r="AH9" s="2">
        <f t="shared" si="3"/>
        <v>16</v>
      </c>
      <c r="AI9" s="3">
        <v>16</v>
      </c>
      <c r="AJ9" s="3">
        <f t="shared" si="4"/>
        <v>58</v>
      </c>
      <c r="AK9" s="30">
        <f t="shared" si="5"/>
        <v>0.84583333333333344</v>
      </c>
      <c r="AL9" s="11"/>
      <c r="AM9" s="11"/>
      <c r="AN9" s="11"/>
      <c r="AO9" s="11"/>
      <c r="AP9" s="11"/>
    </row>
    <row r="10" spans="1:42" s="15" customFormat="1" ht="27.75" customHeight="1" x14ac:dyDescent="0.25">
      <c r="A10" s="27" t="s">
        <v>111</v>
      </c>
      <c r="B10" s="6">
        <v>3</v>
      </c>
      <c r="C10" s="6">
        <v>3</v>
      </c>
      <c r="D10" s="6">
        <v>1</v>
      </c>
      <c r="E10" s="6">
        <v>1</v>
      </c>
      <c r="F10" s="6">
        <v>2</v>
      </c>
      <c r="G10" s="6">
        <v>3</v>
      </c>
      <c r="H10" s="6">
        <v>1</v>
      </c>
      <c r="I10" s="2">
        <f t="shared" si="0"/>
        <v>14</v>
      </c>
      <c r="J10" s="3">
        <v>18</v>
      </c>
      <c r="K10" s="16">
        <v>0</v>
      </c>
      <c r="L10" s="16">
        <v>2</v>
      </c>
      <c r="M10" s="16">
        <v>2</v>
      </c>
      <c r="N10" s="16">
        <v>1</v>
      </c>
      <c r="O10" s="16">
        <v>1</v>
      </c>
      <c r="P10" s="2">
        <f t="shared" si="1"/>
        <v>6</v>
      </c>
      <c r="Q10" s="3">
        <v>8</v>
      </c>
      <c r="R10" s="3">
        <v>1</v>
      </c>
      <c r="S10" s="6">
        <v>2</v>
      </c>
      <c r="T10" s="3">
        <v>2</v>
      </c>
      <c r="U10" s="2">
        <f t="shared" si="6"/>
        <v>5</v>
      </c>
      <c r="V10" s="3">
        <v>6</v>
      </c>
      <c r="W10" s="2">
        <v>3</v>
      </c>
      <c r="X10" s="16">
        <v>5</v>
      </c>
      <c r="Y10" s="16">
        <v>1</v>
      </c>
      <c r="Z10" s="16">
        <v>3</v>
      </c>
      <c r="AA10" s="16">
        <v>3</v>
      </c>
      <c r="AB10" s="2">
        <f t="shared" si="2"/>
        <v>15</v>
      </c>
      <c r="AC10" s="3">
        <v>16</v>
      </c>
      <c r="AD10" s="16">
        <v>4</v>
      </c>
      <c r="AE10" s="16">
        <v>3</v>
      </c>
      <c r="AF10" s="2">
        <v>3</v>
      </c>
      <c r="AG10" s="16">
        <v>4</v>
      </c>
      <c r="AH10" s="2">
        <f t="shared" si="3"/>
        <v>14</v>
      </c>
      <c r="AI10" s="3">
        <v>16</v>
      </c>
      <c r="AJ10" s="3">
        <f t="shared" si="4"/>
        <v>54</v>
      </c>
      <c r="AK10" s="30">
        <f t="shared" si="5"/>
        <v>0.83472222222222225</v>
      </c>
      <c r="AL10" s="11"/>
      <c r="AM10" s="11"/>
      <c r="AN10" s="11"/>
      <c r="AO10" s="11"/>
      <c r="AP10" s="11"/>
    </row>
    <row r="11" spans="1:42" s="15" customFormat="1" ht="37.5" customHeight="1" x14ac:dyDescent="0.25">
      <c r="A11" s="26" t="s">
        <v>51</v>
      </c>
      <c r="B11" s="16">
        <v>3</v>
      </c>
      <c r="C11" s="16">
        <v>3</v>
      </c>
      <c r="D11" s="16">
        <v>0</v>
      </c>
      <c r="E11" s="16">
        <v>0</v>
      </c>
      <c r="F11" s="16">
        <v>2</v>
      </c>
      <c r="G11" s="16">
        <v>3</v>
      </c>
      <c r="H11" s="5">
        <v>1</v>
      </c>
      <c r="I11" s="2">
        <f t="shared" si="0"/>
        <v>12</v>
      </c>
      <c r="J11" s="3">
        <v>18</v>
      </c>
      <c r="K11" s="16">
        <v>0</v>
      </c>
      <c r="L11" s="16">
        <v>0</v>
      </c>
      <c r="M11" s="16">
        <v>2</v>
      </c>
      <c r="N11" s="16">
        <v>1</v>
      </c>
      <c r="O11" s="16">
        <v>1</v>
      </c>
      <c r="P11" s="2">
        <f t="shared" si="1"/>
        <v>4</v>
      </c>
      <c r="Q11" s="3">
        <v>8</v>
      </c>
      <c r="R11" s="2">
        <v>2</v>
      </c>
      <c r="S11" s="6">
        <v>2</v>
      </c>
      <c r="T11" s="2">
        <v>2</v>
      </c>
      <c r="U11" s="2">
        <f t="shared" si="6"/>
        <v>6</v>
      </c>
      <c r="V11" s="3">
        <v>6</v>
      </c>
      <c r="W11" s="2">
        <v>3</v>
      </c>
      <c r="X11" s="16">
        <v>5</v>
      </c>
      <c r="Y11" s="16">
        <v>2</v>
      </c>
      <c r="Z11" s="16">
        <v>3</v>
      </c>
      <c r="AA11" s="16">
        <v>3</v>
      </c>
      <c r="AB11" s="2">
        <f t="shared" si="2"/>
        <v>16</v>
      </c>
      <c r="AC11" s="3">
        <v>16</v>
      </c>
      <c r="AD11" s="16">
        <v>4</v>
      </c>
      <c r="AE11" s="16">
        <v>3</v>
      </c>
      <c r="AF11" s="2">
        <v>5</v>
      </c>
      <c r="AG11" s="16">
        <v>4</v>
      </c>
      <c r="AH11" s="2">
        <f t="shared" si="3"/>
        <v>16</v>
      </c>
      <c r="AI11" s="3">
        <v>16</v>
      </c>
      <c r="AJ11" s="2">
        <f t="shared" si="4"/>
        <v>54</v>
      </c>
      <c r="AK11" s="30">
        <f t="shared" si="5"/>
        <v>0.83333333333333348</v>
      </c>
      <c r="AL11" s="11"/>
      <c r="AM11" s="11"/>
      <c r="AN11" s="11"/>
      <c r="AO11" s="11"/>
      <c r="AP11" s="11"/>
    </row>
    <row r="12" spans="1:42" s="15" customFormat="1" ht="27.75" customHeight="1" x14ac:dyDescent="0.25">
      <c r="A12" s="26" t="s">
        <v>54</v>
      </c>
      <c r="B12" s="16">
        <v>3</v>
      </c>
      <c r="C12" s="16">
        <v>3</v>
      </c>
      <c r="D12" s="16">
        <v>2</v>
      </c>
      <c r="E12" s="16">
        <v>2</v>
      </c>
      <c r="F12" s="16">
        <v>2</v>
      </c>
      <c r="G12" s="16">
        <v>0</v>
      </c>
      <c r="H12" s="5">
        <v>0</v>
      </c>
      <c r="I12" s="2">
        <f t="shared" si="0"/>
        <v>12</v>
      </c>
      <c r="J12" s="3">
        <v>18</v>
      </c>
      <c r="K12" s="16">
        <v>0</v>
      </c>
      <c r="L12" s="16">
        <v>2</v>
      </c>
      <c r="M12" s="16">
        <v>2</v>
      </c>
      <c r="N12" s="16">
        <v>1</v>
      </c>
      <c r="O12" s="16">
        <v>1</v>
      </c>
      <c r="P12" s="2">
        <f t="shared" si="1"/>
        <v>6</v>
      </c>
      <c r="Q12" s="3">
        <v>8</v>
      </c>
      <c r="R12" s="2">
        <v>2</v>
      </c>
      <c r="S12" s="6">
        <v>2</v>
      </c>
      <c r="T12" s="2">
        <v>2</v>
      </c>
      <c r="U12" s="2">
        <f t="shared" si="6"/>
        <v>6</v>
      </c>
      <c r="V12" s="3">
        <v>6</v>
      </c>
      <c r="W12" s="2">
        <v>3</v>
      </c>
      <c r="X12" s="16">
        <v>5</v>
      </c>
      <c r="Y12" s="16">
        <v>1</v>
      </c>
      <c r="Z12" s="16">
        <v>3</v>
      </c>
      <c r="AA12" s="16">
        <v>3</v>
      </c>
      <c r="AB12" s="2">
        <f t="shared" si="2"/>
        <v>15</v>
      </c>
      <c r="AC12" s="3">
        <v>16</v>
      </c>
      <c r="AD12" s="16">
        <v>1</v>
      </c>
      <c r="AE12" s="16">
        <v>3</v>
      </c>
      <c r="AF12" s="2">
        <v>5</v>
      </c>
      <c r="AG12" s="16">
        <v>4</v>
      </c>
      <c r="AH12" s="2">
        <f t="shared" si="3"/>
        <v>13</v>
      </c>
      <c r="AI12" s="3">
        <v>16</v>
      </c>
      <c r="AJ12" s="2">
        <f t="shared" si="4"/>
        <v>52</v>
      </c>
      <c r="AK12" s="30">
        <f t="shared" si="5"/>
        <v>0.83333333333333337</v>
      </c>
      <c r="AL12" s="11"/>
      <c r="AM12" s="11"/>
      <c r="AN12" s="11"/>
      <c r="AO12" s="11"/>
      <c r="AP12" s="11"/>
    </row>
    <row r="13" spans="1:42" s="15" customFormat="1" ht="27.75" customHeight="1" x14ac:dyDescent="0.25">
      <c r="A13" s="26" t="s">
        <v>55</v>
      </c>
      <c r="B13" s="16">
        <v>3</v>
      </c>
      <c r="C13" s="16">
        <v>3</v>
      </c>
      <c r="D13" s="16">
        <v>3</v>
      </c>
      <c r="E13" s="16">
        <v>1</v>
      </c>
      <c r="F13" s="16">
        <v>2</v>
      </c>
      <c r="G13" s="17">
        <v>0</v>
      </c>
      <c r="H13" s="12">
        <v>1</v>
      </c>
      <c r="I13" s="2">
        <f t="shared" si="0"/>
        <v>13</v>
      </c>
      <c r="J13" s="3">
        <v>18</v>
      </c>
      <c r="K13" s="16">
        <v>0</v>
      </c>
      <c r="L13" s="16">
        <v>0</v>
      </c>
      <c r="M13" s="16">
        <v>2</v>
      </c>
      <c r="N13" s="16">
        <v>1</v>
      </c>
      <c r="O13" s="17">
        <v>1</v>
      </c>
      <c r="P13" s="2">
        <f t="shared" si="1"/>
        <v>4</v>
      </c>
      <c r="Q13" s="3">
        <v>8</v>
      </c>
      <c r="R13" s="13">
        <v>2</v>
      </c>
      <c r="S13" s="18">
        <v>2</v>
      </c>
      <c r="T13" s="14">
        <v>2</v>
      </c>
      <c r="U13" s="2">
        <f t="shared" si="6"/>
        <v>6</v>
      </c>
      <c r="V13" s="3">
        <v>6</v>
      </c>
      <c r="W13" s="13">
        <v>3</v>
      </c>
      <c r="X13" s="19">
        <v>5</v>
      </c>
      <c r="Y13" s="16">
        <v>1</v>
      </c>
      <c r="Z13" s="16">
        <v>3</v>
      </c>
      <c r="AA13" s="17">
        <v>3</v>
      </c>
      <c r="AB13" s="2">
        <f t="shared" si="2"/>
        <v>15</v>
      </c>
      <c r="AC13" s="3">
        <v>16</v>
      </c>
      <c r="AD13" s="16">
        <v>4</v>
      </c>
      <c r="AE13" s="16">
        <v>3</v>
      </c>
      <c r="AF13" s="2">
        <v>5</v>
      </c>
      <c r="AG13" s="17">
        <v>4</v>
      </c>
      <c r="AH13" s="2">
        <f t="shared" si="3"/>
        <v>16</v>
      </c>
      <c r="AI13" s="3">
        <v>16</v>
      </c>
      <c r="AJ13" s="2">
        <f t="shared" si="4"/>
        <v>54</v>
      </c>
      <c r="AK13" s="30">
        <f t="shared" si="5"/>
        <v>0.8319444444444446</v>
      </c>
      <c r="AL13" s="11"/>
      <c r="AM13" s="11"/>
      <c r="AN13" s="11"/>
      <c r="AO13" s="11"/>
      <c r="AP13" s="11"/>
    </row>
    <row r="14" spans="1:42" s="15" customFormat="1" ht="27.75" customHeight="1" x14ac:dyDescent="0.25">
      <c r="A14" s="26" t="s">
        <v>58</v>
      </c>
      <c r="B14" s="16">
        <v>3</v>
      </c>
      <c r="C14" s="16">
        <v>3</v>
      </c>
      <c r="D14" s="16">
        <v>2</v>
      </c>
      <c r="E14" s="16">
        <v>1</v>
      </c>
      <c r="F14" s="16">
        <v>2</v>
      </c>
      <c r="G14" s="16">
        <v>0</v>
      </c>
      <c r="H14" s="5">
        <v>1</v>
      </c>
      <c r="I14" s="2">
        <f t="shared" si="0"/>
        <v>12</v>
      </c>
      <c r="J14" s="3">
        <v>18</v>
      </c>
      <c r="K14" s="16">
        <v>0</v>
      </c>
      <c r="L14" s="16">
        <v>0</v>
      </c>
      <c r="M14" s="16">
        <v>2</v>
      </c>
      <c r="N14" s="16">
        <v>1</v>
      </c>
      <c r="O14" s="16">
        <v>1</v>
      </c>
      <c r="P14" s="2">
        <f t="shared" si="1"/>
        <v>4</v>
      </c>
      <c r="Q14" s="3">
        <v>8</v>
      </c>
      <c r="R14" s="2">
        <v>2</v>
      </c>
      <c r="S14" s="6">
        <v>2</v>
      </c>
      <c r="T14" s="2">
        <v>2</v>
      </c>
      <c r="U14" s="2">
        <f t="shared" si="6"/>
        <v>6</v>
      </c>
      <c r="V14" s="3">
        <v>6</v>
      </c>
      <c r="W14" s="2">
        <v>3</v>
      </c>
      <c r="X14" s="16">
        <v>5</v>
      </c>
      <c r="Y14" s="16">
        <v>1</v>
      </c>
      <c r="Z14" s="16">
        <v>3</v>
      </c>
      <c r="AA14" s="16">
        <v>3</v>
      </c>
      <c r="AB14" s="2">
        <f t="shared" si="2"/>
        <v>15</v>
      </c>
      <c r="AC14" s="3">
        <v>16</v>
      </c>
      <c r="AD14" s="16">
        <v>4</v>
      </c>
      <c r="AE14" s="16">
        <v>3</v>
      </c>
      <c r="AF14" s="2">
        <v>5</v>
      </c>
      <c r="AG14" s="16">
        <v>4</v>
      </c>
      <c r="AH14" s="2">
        <f t="shared" si="3"/>
        <v>16</v>
      </c>
      <c r="AI14" s="3">
        <v>16</v>
      </c>
      <c r="AJ14" s="2">
        <f t="shared" si="4"/>
        <v>53</v>
      </c>
      <c r="AK14" s="30">
        <f t="shared" si="5"/>
        <v>0.8208333333333333</v>
      </c>
      <c r="AL14" s="11"/>
      <c r="AM14" s="11"/>
      <c r="AN14" s="11"/>
      <c r="AO14" s="11"/>
      <c r="AP14" s="11"/>
    </row>
    <row r="15" spans="1:42" s="15" customFormat="1" ht="27.75" customHeight="1" x14ac:dyDescent="0.25">
      <c r="A15" s="26" t="s">
        <v>59</v>
      </c>
      <c r="B15" s="16">
        <v>3</v>
      </c>
      <c r="C15" s="16">
        <v>3</v>
      </c>
      <c r="D15" s="16">
        <v>3</v>
      </c>
      <c r="E15" s="16">
        <v>3</v>
      </c>
      <c r="F15" s="16">
        <v>1</v>
      </c>
      <c r="G15" s="16">
        <v>0</v>
      </c>
      <c r="H15" s="5">
        <v>1</v>
      </c>
      <c r="I15" s="2">
        <f t="shared" si="0"/>
        <v>14</v>
      </c>
      <c r="J15" s="3">
        <v>18</v>
      </c>
      <c r="K15" s="16">
        <v>2</v>
      </c>
      <c r="L15" s="16">
        <v>2</v>
      </c>
      <c r="M15" s="16">
        <v>2</v>
      </c>
      <c r="N15" s="16">
        <v>1</v>
      </c>
      <c r="O15" s="16">
        <v>1</v>
      </c>
      <c r="P15" s="2">
        <f t="shared" si="1"/>
        <v>8</v>
      </c>
      <c r="Q15" s="3">
        <v>8</v>
      </c>
      <c r="R15" s="2">
        <v>0</v>
      </c>
      <c r="S15" s="6">
        <v>2</v>
      </c>
      <c r="T15" s="2">
        <v>1</v>
      </c>
      <c r="U15" s="2">
        <f t="shared" si="6"/>
        <v>3</v>
      </c>
      <c r="V15" s="3">
        <v>6</v>
      </c>
      <c r="W15" s="2">
        <v>3</v>
      </c>
      <c r="X15" s="16">
        <v>5</v>
      </c>
      <c r="Y15" s="16">
        <v>1</v>
      </c>
      <c r="Z15" s="16">
        <v>3</v>
      </c>
      <c r="AA15" s="16">
        <v>3</v>
      </c>
      <c r="AB15" s="2">
        <f t="shared" si="2"/>
        <v>15</v>
      </c>
      <c r="AC15" s="3">
        <v>16</v>
      </c>
      <c r="AD15" s="16">
        <v>2</v>
      </c>
      <c r="AE15" s="16">
        <v>3</v>
      </c>
      <c r="AF15" s="2">
        <v>5</v>
      </c>
      <c r="AG15" s="16">
        <v>4</v>
      </c>
      <c r="AH15" s="2">
        <f t="shared" si="3"/>
        <v>14</v>
      </c>
      <c r="AI15" s="3">
        <v>16</v>
      </c>
      <c r="AJ15" s="2">
        <f t="shared" si="4"/>
        <v>54</v>
      </c>
      <c r="AK15" s="30">
        <f t="shared" si="5"/>
        <v>0.81805555555555565</v>
      </c>
      <c r="AL15" s="11"/>
      <c r="AM15" s="11"/>
      <c r="AN15" s="11"/>
      <c r="AO15" s="11"/>
      <c r="AP15" s="11"/>
    </row>
    <row r="16" spans="1:42" s="15" customFormat="1" ht="37.5" customHeight="1" x14ac:dyDescent="0.25">
      <c r="A16" s="26" t="s">
        <v>41</v>
      </c>
      <c r="B16" s="16">
        <v>3</v>
      </c>
      <c r="C16" s="16">
        <v>3</v>
      </c>
      <c r="D16" s="16">
        <v>3</v>
      </c>
      <c r="E16" s="16">
        <v>3</v>
      </c>
      <c r="F16" s="16">
        <v>2</v>
      </c>
      <c r="G16" s="16">
        <v>3</v>
      </c>
      <c r="H16" s="5">
        <v>1</v>
      </c>
      <c r="I16" s="2">
        <f t="shared" si="0"/>
        <v>18</v>
      </c>
      <c r="J16" s="2">
        <v>18</v>
      </c>
      <c r="K16" s="16">
        <v>0</v>
      </c>
      <c r="L16" s="16">
        <v>0</v>
      </c>
      <c r="M16" s="16">
        <v>2</v>
      </c>
      <c r="N16" s="16">
        <v>1</v>
      </c>
      <c r="O16" s="16">
        <v>1</v>
      </c>
      <c r="P16" s="2">
        <f t="shared" si="1"/>
        <v>4</v>
      </c>
      <c r="Q16" s="2">
        <v>8</v>
      </c>
      <c r="R16" s="2">
        <v>2</v>
      </c>
      <c r="S16" s="16">
        <v>2</v>
      </c>
      <c r="T16" s="2">
        <v>2</v>
      </c>
      <c r="U16" s="2">
        <f>SUM(R16:T16)</f>
        <v>6</v>
      </c>
      <c r="V16" s="2">
        <v>6</v>
      </c>
      <c r="W16" s="2">
        <v>3</v>
      </c>
      <c r="X16" s="16">
        <v>5</v>
      </c>
      <c r="Y16" s="16">
        <v>1</v>
      </c>
      <c r="Z16" s="16">
        <v>3</v>
      </c>
      <c r="AA16" s="16">
        <v>3</v>
      </c>
      <c r="AB16" s="2">
        <f t="shared" si="2"/>
        <v>15</v>
      </c>
      <c r="AC16" s="2">
        <v>16</v>
      </c>
      <c r="AD16" s="16">
        <v>4</v>
      </c>
      <c r="AE16" s="16">
        <v>3</v>
      </c>
      <c r="AF16" s="2">
        <v>5</v>
      </c>
      <c r="AG16" s="16">
        <v>4</v>
      </c>
      <c r="AH16" s="2">
        <f t="shared" si="3"/>
        <v>16</v>
      </c>
      <c r="AI16" s="2">
        <v>25</v>
      </c>
      <c r="AJ16" s="2">
        <f t="shared" si="4"/>
        <v>59</v>
      </c>
      <c r="AK16" s="30">
        <f t="shared" si="5"/>
        <v>0.81550000000000011</v>
      </c>
      <c r="AL16" s="11"/>
      <c r="AM16" s="11"/>
    </row>
    <row r="17" spans="1:42" s="15" customFormat="1" ht="33.75" customHeight="1" x14ac:dyDescent="0.25">
      <c r="A17" s="26" t="s">
        <v>48</v>
      </c>
      <c r="B17" s="16">
        <v>3</v>
      </c>
      <c r="C17" s="16">
        <v>3</v>
      </c>
      <c r="D17" s="16">
        <v>2</v>
      </c>
      <c r="E17" s="16">
        <v>2</v>
      </c>
      <c r="F17" s="16">
        <v>2</v>
      </c>
      <c r="G17" s="16">
        <v>0</v>
      </c>
      <c r="H17" s="5">
        <v>1</v>
      </c>
      <c r="I17" s="2">
        <f t="shared" si="0"/>
        <v>13</v>
      </c>
      <c r="J17" s="3">
        <v>18</v>
      </c>
      <c r="K17" s="16">
        <v>0</v>
      </c>
      <c r="L17" s="16">
        <v>2</v>
      </c>
      <c r="M17" s="16">
        <v>2</v>
      </c>
      <c r="N17" s="16">
        <v>1</v>
      </c>
      <c r="O17" s="16">
        <v>1</v>
      </c>
      <c r="P17" s="2">
        <f t="shared" si="1"/>
        <v>6</v>
      </c>
      <c r="Q17" s="3">
        <v>8</v>
      </c>
      <c r="R17" s="2">
        <v>0</v>
      </c>
      <c r="S17" s="6">
        <v>2</v>
      </c>
      <c r="T17" s="2">
        <v>2</v>
      </c>
      <c r="U17" s="2">
        <f>R17+S17+T17</f>
        <v>4</v>
      </c>
      <c r="V17" s="3">
        <v>6</v>
      </c>
      <c r="W17" s="2">
        <v>3</v>
      </c>
      <c r="X17" s="16">
        <v>5</v>
      </c>
      <c r="Y17" s="16">
        <v>1</v>
      </c>
      <c r="Z17" s="16">
        <v>3</v>
      </c>
      <c r="AA17" s="16">
        <v>3</v>
      </c>
      <c r="AB17" s="2">
        <f t="shared" si="2"/>
        <v>15</v>
      </c>
      <c r="AC17" s="3">
        <v>16</v>
      </c>
      <c r="AD17" s="16">
        <v>4</v>
      </c>
      <c r="AE17" s="16">
        <v>3</v>
      </c>
      <c r="AF17" s="2">
        <v>5</v>
      </c>
      <c r="AG17" s="16">
        <v>4</v>
      </c>
      <c r="AH17" s="2">
        <f t="shared" si="3"/>
        <v>16</v>
      </c>
      <c r="AI17" s="3">
        <v>16</v>
      </c>
      <c r="AJ17" s="2">
        <f t="shared" si="4"/>
        <v>54</v>
      </c>
      <c r="AK17" s="30">
        <f t="shared" si="5"/>
        <v>0.81527777777777777</v>
      </c>
      <c r="AL17" s="11"/>
      <c r="AM17" s="11"/>
      <c r="AN17" s="11"/>
      <c r="AO17" s="11"/>
      <c r="AP17" s="11"/>
    </row>
    <row r="18" spans="1:42" s="15" customFormat="1" ht="31.5" customHeight="1" x14ac:dyDescent="0.25">
      <c r="A18" s="26" t="s">
        <v>46</v>
      </c>
      <c r="B18" s="16">
        <v>3</v>
      </c>
      <c r="C18" s="16">
        <v>3</v>
      </c>
      <c r="D18" s="16">
        <v>3</v>
      </c>
      <c r="E18" s="16">
        <v>3</v>
      </c>
      <c r="F18" s="16">
        <v>2</v>
      </c>
      <c r="G18" s="16">
        <v>0</v>
      </c>
      <c r="H18" s="5">
        <v>1</v>
      </c>
      <c r="I18" s="2">
        <f t="shared" si="0"/>
        <v>15</v>
      </c>
      <c r="J18" s="3">
        <v>18</v>
      </c>
      <c r="K18" s="16">
        <v>0</v>
      </c>
      <c r="L18" s="16">
        <v>1</v>
      </c>
      <c r="M18" s="16">
        <v>2</v>
      </c>
      <c r="N18" s="16">
        <v>1</v>
      </c>
      <c r="O18" s="16">
        <v>1</v>
      </c>
      <c r="P18" s="2">
        <f t="shared" si="1"/>
        <v>5</v>
      </c>
      <c r="Q18" s="3">
        <v>8</v>
      </c>
      <c r="R18" s="2">
        <v>2</v>
      </c>
      <c r="S18" s="6">
        <v>2</v>
      </c>
      <c r="T18" s="2">
        <v>1</v>
      </c>
      <c r="U18" s="2">
        <f>R18+S18+T18</f>
        <v>5</v>
      </c>
      <c r="V18" s="3">
        <v>6</v>
      </c>
      <c r="W18" s="2">
        <v>3</v>
      </c>
      <c r="X18" s="16">
        <v>5</v>
      </c>
      <c r="Y18" s="16">
        <v>1</v>
      </c>
      <c r="Z18" s="16">
        <v>3</v>
      </c>
      <c r="AA18" s="16">
        <v>3</v>
      </c>
      <c r="AB18" s="2">
        <f t="shared" si="2"/>
        <v>15</v>
      </c>
      <c r="AC18" s="3">
        <v>16</v>
      </c>
      <c r="AD18" s="16">
        <v>3</v>
      </c>
      <c r="AE18" s="16">
        <v>3</v>
      </c>
      <c r="AF18" s="2">
        <v>3</v>
      </c>
      <c r="AG18" s="16">
        <v>4</v>
      </c>
      <c r="AH18" s="2">
        <f t="shared" si="3"/>
        <v>13</v>
      </c>
      <c r="AI18" s="3">
        <v>16</v>
      </c>
      <c r="AJ18" s="2">
        <f t="shared" si="4"/>
        <v>53</v>
      </c>
      <c r="AK18" s="30">
        <f t="shared" si="5"/>
        <v>0.80833333333333324</v>
      </c>
      <c r="AL18" s="11"/>
      <c r="AM18" s="11"/>
      <c r="AN18" s="11"/>
      <c r="AO18" s="11"/>
      <c r="AP18" s="11"/>
    </row>
    <row r="19" spans="1:42" s="15" customFormat="1" ht="33" customHeight="1" x14ac:dyDescent="0.25">
      <c r="A19" s="26" t="s">
        <v>103</v>
      </c>
      <c r="B19" s="6">
        <v>3</v>
      </c>
      <c r="C19" s="6">
        <v>3</v>
      </c>
      <c r="D19" s="6">
        <v>2</v>
      </c>
      <c r="E19" s="6">
        <v>3</v>
      </c>
      <c r="F19" s="6">
        <v>1</v>
      </c>
      <c r="G19" s="6">
        <v>0</v>
      </c>
      <c r="H19" s="6">
        <v>3</v>
      </c>
      <c r="I19" s="2">
        <f t="shared" si="0"/>
        <v>15</v>
      </c>
      <c r="J19" s="3">
        <v>18</v>
      </c>
      <c r="K19" s="6">
        <v>0</v>
      </c>
      <c r="L19" s="6">
        <v>2</v>
      </c>
      <c r="M19" s="6">
        <v>2</v>
      </c>
      <c r="N19" s="6">
        <v>1</v>
      </c>
      <c r="O19" s="6">
        <v>1</v>
      </c>
      <c r="P19" s="2">
        <f t="shared" si="1"/>
        <v>6</v>
      </c>
      <c r="Q19" s="3">
        <v>8</v>
      </c>
      <c r="R19" s="2">
        <v>2</v>
      </c>
      <c r="S19" s="6">
        <v>0</v>
      </c>
      <c r="T19" s="2">
        <v>1</v>
      </c>
      <c r="U19" s="2">
        <f>R19+S19+T19</f>
        <v>3</v>
      </c>
      <c r="V19" s="3">
        <v>6</v>
      </c>
      <c r="W19" s="2">
        <v>3</v>
      </c>
      <c r="X19" s="6">
        <v>5</v>
      </c>
      <c r="Y19" s="16">
        <v>1</v>
      </c>
      <c r="Z19" s="6">
        <v>3</v>
      </c>
      <c r="AA19" s="6">
        <v>3</v>
      </c>
      <c r="AB19" s="2">
        <f t="shared" si="2"/>
        <v>15</v>
      </c>
      <c r="AC19" s="3">
        <v>16</v>
      </c>
      <c r="AD19" s="6">
        <v>4</v>
      </c>
      <c r="AE19" s="6">
        <v>3</v>
      </c>
      <c r="AF19" s="2">
        <v>5</v>
      </c>
      <c r="AG19" s="6">
        <v>4</v>
      </c>
      <c r="AH19" s="2">
        <f t="shared" si="3"/>
        <v>16</v>
      </c>
      <c r="AI19" s="3">
        <v>16</v>
      </c>
      <c r="AJ19" s="2">
        <f t="shared" si="4"/>
        <v>55</v>
      </c>
      <c r="AK19" s="30">
        <f t="shared" si="5"/>
        <v>0.8041666666666667</v>
      </c>
      <c r="AL19" s="11"/>
      <c r="AM19" s="11"/>
      <c r="AN19" s="11"/>
      <c r="AO19" s="11"/>
      <c r="AP19" s="11"/>
    </row>
    <row r="20" spans="1:42" s="15" customFormat="1" ht="35.25" customHeight="1" x14ac:dyDescent="0.25">
      <c r="A20" s="28" t="s">
        <v>113</v>
      </c>
      <c r="B20" s="16">
        <v>3</v>
      </c>
      <c r="C20" s="16">
        <v>1</v>
      </c>
      <c r="D20" s="16">
        <v>1</v>
      </c>
      <c r="E20" s="16">
        <v>2</v>
      </c>
      <c r="F20" s="16">
        <v>2</v>
      </c>
      <c r="G20" s="16">
        <v>3</v>
      </c>
      <c r="H20" s="1">
        <v>1</v>
      </c>
      <c r="I20" s="2">
        <f t="shared" si="0"/>
        <v>13</v>
      </c>
      <c r="J20" s="9">
        <v>18</v>
      </c>
      <c r="K20" s="16">
        <v>1</v>
      </c>
      <c r="L20" s="16">
        <v>2</v>
      </c>
      <c r="M20" s="16">
        <v>2</v>
      </c>
      <c r="N20" s="16">
        <v>1</v>
      </c>
      <c r="O20" s="16">
        <v>1</v>
      </c>
      <c r="P20" s="2">
        <f t="shared" si="1"/>
        <v>7</v>
      </c>
      <c r="Q20" s="9">
        <v>8</v>
      </c>
      <c r="R20" s="9">
        <v>2</v>
      </c>
      <c r="S20" s="16">
        <v>2</v>
      </c>
      <c r="T20" s="9">
        <v>1</v>
      </c>
      <c r="U20" s="2">
        <f>SUM(R20:T20)</f>
        <v>5</v>
      </c>
      <c r="V20" s="9">
        <v>6</v>
      </c>
      <c r="W20" s="2">
        <v>3</v>
      </c>
      <c r="X20" s="16">
        <v>5</v>
      </c>
      <c r="Y20" s="16">
        <v>1</v>
      </c>
      <c r="Z20" s="16">
        <v>3</v>
      </c>
      <c r="AA20" s="16">
        <v>3</v>
      </c>
      <c r="AB20" s="2">
        <f t="shared" si="2"/>
        <v>15</v>
      </c>
      <c r="AC20" s="9">
        <v>16</v>
      </c>
      <c r="AD20" s="16">
        <v>4</v>
      </c>
      <c r="AE20" s="16">
        <v>3</v>
      </c>
      <c r="AF20" s="2">
        <v>5</v>
      </c>
      <c r="AG20" s="16">
        <v>4</v>
      </c>
      <c r="AH20" s="2">
        <f t="shared" si="3"/>
        <v>16</v>
      </c>
      <c r="AI20" s="9">
        <v>25</v>
      </c>
      <c r="AJ20" s="9">
        <f t="shared" si="4"/>
        <v>56</v>
      </c>
      <c r="AK20" s="30">
        <f t="shared" si="5"/>
        <v>0.80161111111111116</v>
      </c>
      <c r="AL20" s="11"/>
      <c r="AM20" s="11"/>
    </row>
    <row r="21" spans="1:42" s="15" customFormat="1" ht="33.75" customHeight="1" x14ac:dyDescent="0.25">
      <c r="A21" s="28" t="s">
        <v>104</v>
      </c>
      <c r="B21" s="16">
        <v>3</v>
      </c>
      <c r="C21" s="16">
        <v>3</v>
      </c>
      <c r="D21" s="16">
        <v>3</v>
      </c>
      <c r="E21" s="16">
        <v>2</v>
      </c>
      <c r="F21" s="16">
        <v>2</v>
      </c>
      <c r="G21" s="16">
        <v>0</v>
      </c>
      <c r="H21" s="1">
        <v>1</v>
      </c>
      <c r="I21" s="2">
        <f t="shared" si="0"/>
        <v>14</v>
      </c>
      <c r="J21" s="9">
        <v>18</v>
      </c>
      <c r="K21" s="16">
        <v>1</v>
      </c>
      <c r="L21" s="16">
        <v>0</v>
      </c>
      <c r="M21" s="16">
        <v>2</v>
      </c>
      <c r="N21" s="16">
        <v>1</v>
      </c>
      <c r="O21" s="16">
        <v>1</v>
      </c>
      <c r="P21" s="2">
        <f t="shared" si="1"/>
        <v>5</v>
      </c>
      <c r="Q21" s="9">
        <v>8</v>
      </c>
      <c r="R21" s="9">
        <v>2</v>
      </c>
      <c r="S21" s="16">
        <v>2</v>
      </c>
      <c r="T21" s="9">
        <v>2</v>
      </c>
      <c r="U21" s="2">
        <f>SUM(R21:T21)</f>
        <v>6</v>
      </c>
      <c r="V21" s="9">
        <v>6</v>
      </c>
      <c r="W21" s="2">
        <v>3</v>
      </c>
      <c r="X21" s="16">
        <v>5</v>
      </c>
      <c r="Y21" s="16">
        <v>1</v>
      </c>
      <c r="Z21" s="16">
        <v>3</v>
      </c>
      <c r="AA21" s="16">
        <v>3</v>
      </c>
      <c r="AB21" s="2">
        <f t="shared" si="2"/>
        <v>15</v>
      </c>
      <c r="AC21" s="9">
        <v>16</v>
      </c>
      <c r="AD21" s="16">
        <v>4</v>
      </c>
      <c r="AE21" s="16">
        <v>3</v>
      </c>
      <c r="AF21" s="2">
        <v>5</v>
      </c>
      <c r="AG21" s="16">
        <v>4</v>
      </c>
      <c r="AH21" s="2">
        <f t="shared" si="3"/>
        <v>16</v>
      </c>
      <c r="AI21" s="9">
        <v>25</v>
      </c>
      <c r="AJ21" s="9">
        <f t="shared" si="4"/>
        <v>56</v>
      </c>
      <c r="AK21" s="30">
        <f t="shared" si="5"/>
        <v>0.79605555555555563</v>
      </c>
      <c r="AL21" s="11"/>
      <c r="AM21" s="11"/>
      <c r="AN21" s="11"/>
      <c r="AO21" s="11"/>
      <c r="AP21" s="11"/>
    </row>
    <row r="22" spans="1:42" s="15" customFormat="1" ht="35.25" customHeight="1" x14ac:dyDescent="0.25">
      <c r="A22" s="26" t="s">
        <v>56</v>
      </c>
      <c r="B22" s="16">
        <v>2</v>
      </c>
      <c r="C22" s="16">
        <v>1</v>
      </c>
      <c r="D22" s="16">
        <v>3</v>
      </c>
      <c r="E22" s="16">
        <v>2</v>
      </c>
      <c r="F22" s="16">
        <v>2</v>
      </c>
      <c r="G22" s="16">
        <v>0</v>
      </c>
      <c r="H22" s="5">
        <v>1</v>
      </c>
      <c r="I22" s="2">
        <f t="shared" si="0"/>
        <v>11</v>
      </c>
      <c r="J22" s="3">
        <v>18</v>
      </c>
      <c r="K22" s="16">
        <v>0</v>
      </c>
      <c r="L22" s="16">
        <v>1</v>
      </c>
      <c r="M22" s="16">
        <v>2</v>
      </c>
      <c r="N22" s="16">
        <v>1</v>
      </c>
      <c r="O22" s="16">
        <v>1</v>
      </c>
      <c r="P22" s="2">
        <f t="shared" si="1"/>
        <v>5</v>
      </c>
      <c r="Q22" s="3">
        <v>8</v>
      </c>
      <c r="R22" s="2">
        <v>1</v>
      </c>
      <c r="S22" s="6">
        <v>2</v>
      </c>
      <c r="T22" s="2">
        <v>2</v>
      </c>
      <c r="U22" s="2">
        <f t="shared" ref="U22:U27" si="7">R22+S22+T22</f>
        <v>5</v>
      </c>
      <c r="V22" s="3">
        <v>6</v>
      </c>
      <c r="W22" s="2">
        <v>3</v>
      </c>
      <c r="X22" s="16">
        <v>5</v>
      </c>
      <c r="Y22" s="16">
        <v>1</v>
      </c>
      <c r="Z22" s="16">
        <v>3</v>
      </c>
      <c r="AA22" s="16">
        <v>3</v>
      </c>
      <c r="AB22" s="2">
        <f t="shared" si="2"/>
        <v>15</v>
      </c>
      <c r="AC22" s="3">
        <v>16</v>
      </c>
      <c r="AD22" s="16">
        <v>3</v>
      </c>
      <c r="AE22" s="16">
        <v>3</v>
      </c>
      <c r="AF22" s="2">
        <v>5</v>
      </c>
      <c r="AG22" s="16">
        <v>4</v>
      </c>
      <c r="AH22" s="2">
        <f t="shared" si="3"/>
        <v>15</v>
      </c>
      <c r="AI22" s="3">
        <v>16</v>
      </c>
      <c r="AJ22" s="2">
        <f t="shared" si="4"/>
        <v>51</v>
      </c>
      <c r="AK22" s="30">
        <f t="shared" si="5"/>
        <v>0.78888888888888886</v>
      </c>
      <c r="AL22" s="11"/>
      <c r="AM22" s="11"/>
      <c r="AN22" s="11"/>
      <c r="AO22" s="11"/>
      <c r="AP22" s="11"/>
    </row>
    <row r="23" spans="1:42" s="15" customFormat="1" ht="33" customHeight="1" x14ac:dyDescent="0.25">
      <c r="A23" s="27" t="s">
        <v>65</v>
      </c>
      <c r="B23" s="6">
        <v>3</v>
      </c>
      <c r="C23" s="6">
        <v>3</v>
      </c>
      <c r="D23" s="6">
        <v>3</v>
      </c>
      <c r="E23" s="6">
        <v>3</v>
      </c>
      <c r="F23" s="6">
        <v>2</v>
      </c>
      <c r="G23" s="6">
        <v>0</v>
      </c>
      <c r="H23" s="6">
        <v>1</v>
      </c>
      <c r="I23" s="2">
        <f t="shared" si="0"/>
        <v>15</v>
      </c>
      <c r="J23" s="3">
        <v>18</v>
      </c>
      <c r="K23" s="3">
        <v>0</v>
      </c>
      <c r="L23" s="3">
        <v>1</v>
      </c>
      <c r="M23" s="3">
        <v>2</v>
      </c>
      <c r="N23" s="3">
        <v>1</v>
      </c>
      <c r="O23" s="3">
        <v>1</v>
      </c>
      <c r="P23" s="3">
        <f t="shared" si="1"/>
        <v>5</v>
      </c>
      <c r="Q23" s="3">
        <v>8</v>
      </c>
      <c r="R23" s="6">
        <v>2</v>
      </c>
      <c r="S23" s="6">
        <v>0</v>
      </c>
      <c r="T23" s="6">
        <v>2</v>
      </c>
      <c r="U23" s="2">
        <f t="shared" si="7"/>
        <v>4</v>
      </c>
      <c r="V23" s="3">
        <v>6</v>
      </c>
      <c r="W23" s="6">
        <v>3</v>
      </c>
      <c r="X23" s="6">
        <v>5</v>
      </c>
      <c r="Y23" s="16">
        <v>1</v>
      </c>
      <c r="Z23" s="6">
        <v>3</v>
      </c>
      <c r="AA23" s="6">
        <v>3</v>
      </c>
      <c r="AB23" s="2">
        <f t="shared" si="2"/>
        <v>15</v>
      </c>
      <c r="AC23" s="3">
        <v>16</v>
      </c>
      <c r="AD23" s="6">
        <v>4</v>
      </c>
      <c r="AE23" s="6">
        <v>3</v>
      </c>
      <c r="AF23" s="6">
        <v>3</v>
      </c>
      <c r="AG23" s="6">
        <v>4</v>
      </c>
      <c r="AH23" s="2">
        <f t="shared" si="3"/>
        <v>14</v>
      </c>
      <c r="AI23" s="3">
        <v>16</v>
      </c>
      <c r="AJ23" s="3">
        <f t="shared" si="4"/>
        <v>53</v>
      </c>
      <c r="AK23" s="30">
        <f t="shared" si="5"/>
        <v>0.78749999999999998</v>
      </c>
      <c r="AL23" s="11"/>
      <c r="AM23" s="11"/>
      <c r="AN23" s="11"/>
      <c r="AO23" s="11"/>
      <c r="AP23" s="11"/>
    </row>
    <row r="24" spans="1:42" s="15" customFormat="1" ht="39" customHeight="1" x14ac:dyDescent="0.25">
      <c r="A24" s="26" t="s">
        <v>49</v>
      </c>
      <c r="B24" s="16">
        <v>3</v>
      </c>
      <c r="C24" s="16">
        <v>3</v>
      </c>
      <c r="D24" s="16">
        <v>2</v>
      </c>
      <c r="E24" s="16">
        <v>3</v>
      </c>
      <c r="F24" s="16">
        <v>1</v>
      </c>
      <c r="G24" s="16">
        <v>0</v>
      </c>
      <c r="H24" s="5">
        <v>0</v>
      </c>
      <c r="I24" s="2">
        <f t="shared" si="0"/>
        <v>12</v>
      </c>
      <c r="J24" s="3">
        <v>18</v>
      </c>
      <c r="K24" s="16">
        <v>0</v>
      </c>
      <c r="L24" s="16">
        <v>2</v>
      </c>
      <c r="M24" s="16">
        <v>2</v>
      </c>
      <c r="N24" s="16">
        <v>1</v>
      </c>
      <c r="O24" s="16">
        <v>1</v>
      </c>
      <c r="P24" s="2">
        <f t="shared" si="1"/>
        <v>6</v>
      </c>
      <c r="Q24" s="3">
        <v>8</v>
      </c>
      <c r="R24" s="2">
        <v>1</v>
      </c>
      <c r="S24" s="6">
        <v>0</v>
      </c>
      <c r="T24" s="2">
        <v>2</v>
      </c>
      <c r="U24" s="2">
        <f t="shared" si="7"/>
        <v>3</v>
      </c>
      <c r="V24" s="3">
        <v>6</v>
      </c>
      <c r="W24" s="2">
        <v>3</v>
      </c>
      <c r="X24" s="16">
        <v>5</v>
      </c>
      <c r="Y24" s="16">
        <v>2</v>
      </c>
      <c r="Z24" s="16">
        <v>3</v>
      </c>
      <c r="AA24" s="16">
        <v>3</v>
      </c>
      <c r="AB24" s="2">
        <f t="shared" si="2"/>
        <v>16</v>
      </c>
      <c r="AC24" s="3">
        <v>16</v>
      </c>
      <c r="AD24" s="16">
        <v>4</v>
      </c>
      <c r="AE24" s="16">
        <v>3</v>
      </c>
      <c r="AF24" s="2">
        <v>5</v>
      </c>
      <c r="AG24" s="16">
        <v>4</v>
      </c>
      <c r="AH24" s="2">
        <f t="shared" si="3"/>
        <v>16</v>
      </c>
      <c r="AI24" s="3">
        <v>16</v>
      </c>
      <c r="AJ24" s="2">
        <f t="shared" si="4"/>
        <v>53</v>
      </c>
      <c r="AK24" s="30">
        <f t="shared" si="5"/>
        <v>0.78333333333333344</v>
      </c>
      <c r="AL24" s="11"/>
      <c r="AM24" s="11"/>
      <c r="AN24" s="11"/>
      <c r="AO24" s="11"/>
      <c r="AP24" s="11"/>
    </row>
    <row r="25" spans="1:42" s="15" customFormat="1" ht="47.25" customHeight="1" x14ac:dyDescent="0.25">
      <c r="A25" s="26" t="s">
        <v>60</v>
      </c>
      <c r="B25" s="16">
        <v>3</v>
      </c>
      <c r="C25" s="16">
        <v>3</v>
      </c>
      <c r="D25" s="16">
        <v>1</v>
      </c>
      <c r="E25" s="16">
        <v>3</v>
      </c>
      <c r="F25" s="16">
        <v>2</v>
      </c>
      <c r="G25" s="16">
        <v>0</v>
      </c>
      <c r="H25" s="5">
        <v>1</v>
      </c>
      <c r="I25" s="2">
        <f t="shared" si="0"/>
        <v>13</v>
      </c>
      <c r="J25" s="3">
        <v>18</v>
      </c>
      <c r="K25" s="16">
        <v>0</v>
      </c>
      <c r="L25" s="16">
        <v>2</v>
      </c>
      <c r="M25" s="16">
        <v>2</v>
      </c>
      <c r="N25" s="16">
        <v>1</v>
      </c>
      <c r="O25" s="16">
        <v>1</v>
      </c>
      <c r="P25" s="2">
        <f t="shared" si="1"/>
        <v>6</v>
      </c>
      <c r="Q25" s="3">
        <v>8</v>
      </c>
      <c r="R25" s="2">
        <v>1</v>
      </c>
      <c r="S25" s="6">
        <v>0</v>
      </c>
      <c r="T25" s="2">
        <v>2</v>
      </c>
      <c r="U25" s="2">
        <f t="shared" si="7"/>
        <v>3</v>
      </c>
      <c r="V25" s="3">
        <v>6</v>
      </c>
      <c r="W25" s="2">
        <v>3</v>
      </c>
      <c r="X25" s="16">
        <v>5</v>
      </c>
      <c r="Y25" s="16">
        <v>1</v>
      </c>
      <c r="Z25" s="16">
        <v>3</v>
      </c>
      <c r="AA25" s="16">
        <v>3</v>
      </c>
      <c r="AB25" s="2">
        <f t="shared" si="2"/>
        <v>15</v>
      </c>
      <c r="AC25" s="3">
        <v>16</v>
      </c>
      <c r="AD25" s="16">
        <v>4</v>
      </c>
      <c r="AE25" s="16">
        <v>3</v>
      </c>
      <c r="AF25" s="2">
        <v>5</v>
      </c>
      <c r="AG25" s="16">
        <v>4</v>
      </c>
      <c r="AH25" s="2">
        <f t="shared" si="3"/>
        <v>16</v>
      </c>
      <c r="AI25" s="3">
        <v>16</v>
      </c>
      <c r="AJ25" s="2">
        <f t="shared" si="4"/>
        <v>53</v>
      </c>
      <c r="AK25" s="30">
        <f t="shared" si="5"/>
        <v>0.78194444444444455</v>
      </c>
      <c r="AL25" s="11"/>
      <c r="AM25" s="11"/>
      <c r="AN25" s="11"/>
      <c r="AO25" s="11"/>
      <c r="AP25" s="11"/>
    </row>
    <row r="26" spans="1:42" s="15" customFormat="1" ht="21.75" customHeight="1" x14ac:dyDescent="0.25">
      <c r="A26" s="27" t="s">
        <v>97</v>
      </c>
      <c r="B26" s="6">
        <v>3</v>
      </c>
      <c r="C26" s="6">
        <v>3</v>
      </c>
      <c r="D26" s="6">
        <v>3</v>
      </c>
      <c r="E26" s="6">
        <v>3</v>
      </c>
      <c r="F26" s="6">
        <v>2</v>
      </c>
      <c r="G26" s="6">
        <v>3</v>
      </c>
      <c r="H26" s="6">
        <v>1</v>
      </c>
      <c r="I26" s="2">
        <f t="shared" si="0"/>
        <v>18</v>
      </c>
      <c r="J26" s="3">
        <v>18</v>
      </c>
      <c r="K26" s="6">
        <v>0</v>
      </c>
      <c r="L26" s="6">
        <v>2</v>
      </c>
      <c r="M26" s="6">
        <v>2</v>
      </c>
      <c r="N26" s="6">
        <v>1</v>
      </c>
      <c r="O26" s="6">
        <v>1</v>
      </c>
      <c r="P26" s="2">
        <f t="shared" si="1"/>
        <v>6</v>
      </c>
      <c r="Q26" s="3">
        <v>8</v>
      </c>
      <c r="R26" s="6">
        <v>1</v>
      </c>
      <c r="S26" s="6">
        <v>0</v>
      </c>
      <c r="T26" s="6">
        <v>2</v>
      </c>
      <c r="U26" s="2">
        <f t="shared" si="7"/>
        <v>3</v>
      </c>
      <c r="V26" s="3">
        <v>6</v>
      </c>
      <c r="W26" s="6">
        <v>3</v>
      </c>
      <c r="X26" s="6">
        <v>0</v>
      </c>
      <c r="Y26" s="16">
        <v>1</v>
      </c>
      <c r="Z26" s="6">
        <v>3</v>
      </c>
      <c r="AA26" s="6">
        <v>3</v>
      </c>
      <c r="AB26" s="2">
        <f t="shared" si="2"/>
        <v>10</v>
      </c>
      <c r="AC26" s="3">
        <v>16</v>
      </c>
      <c r="AD26" s="6">
        <v>4</v>
      </c>
      <c r="AE26" s="6">
        <v>3</v>
      </c>
      <c r="AF26" s="6">
        <v>5</v>
      </c>
      <c r="AG26" s="6">
        <v>4</v>
      </c>
      <c r="AH26" s="2">
        <f t="shared" si="3"/>
        <v>16</v>
      </c>
      <c r="AI26" s="3">
        <v>16</v>
      </c>
      <c r="AJ26" s="3">
        <f t="shared" si="4"/>
        <v>53</v>
      </c>
      <c r="AK26" s="30">
        <f t="shared" si="5"/>
        <v>0.77500000000000013</v>
      </c>
      <c r="AL26" s="11"/>
      <c r="AM26" s="11"/>
      <c r="AN26" s="11"/>
      <c r="AO26" s="11"/>
      <c r="AP26" s="11"/>
    </row>
    <row r="27" spans="1:42" s="15" customFormat="1" ht="33.75" customHeight="1" x14ac:dyDescent="0.25">
      <c r="A27" s="27" t="s">
        <v>116</v>
      </c>
      <c r="B27" s="6">
        <v>3</v>
      </c>
      <c r="C27" s="6">
        <v>1</v>
      </c>
      <c r="D27" s="6">
        <v>3</v>
      </c>
      <c r="E27" s="6">
        <v>2</v>
      </c>
      <c r="F27" s="6">
        <v>2</v>
      </c>
      <c r="G27" s="6">
        <v>0</v>
      </c>
      <c r="H27" s="6">
        <v>1</v>
      </c>
      <c r="I27" s="2">
        <f t="shared" si="0"/>
        <v>12</v>
      </c>
      <c r="J27" s="3">
        <v>18</v>
      </c>
      <c r="K27" s="16">
        <v>0</v>
      </c>
      <c r="L27" s="16">
        <v>1</v>
      </c>
      <c r="M27" s="16">
        <v>2</v>
      </c>
      <c r="N27" s="16">
        <v>1</v>
      </c>
      <c r="O27" s="16">
        <v>1</v>
      </c>
      <c r="P27" s="2">
        <f t="shared" si="1"/>
        <v>5</v>
      </c>
      <c r="Q27" s="3">
        <v>8</v>
      </c>
      <c r="R27" s="3">
        <v>2</v>
      </c>
      <c r="S27" s="6">
        <v>0</v>
      </c>
      <c r="T27" s="3">
        <v>2</v>
      </c>
      <c r="U27" s="2">
        <f t="shared" si="7"/>
        <v>4</v>
      </c>
      <c r="V27" s="3">
        <v>6</v>
      </c>
      <c r="W27" s="2">
        <v>3</v>
      </c>
      <c r="X27" s="16">
        <v>5</v>
      </c>
      <c r="Y27" s="16">
        <v>1</v>
      </c>
      <c r="Z27" s="16">
        <v>3</v>
      </c>
      <c r="AA27" s="16">
        <v>3</v>
      </c>
      <c r="AB27" s="2">
        <f t="shared" si="2"/>
        <v>15</v>
      </c>
      <c r="AC27" s="3">
        <v>16</v>
      </c>
      <c r="AD27" s="16">
        <v>3</v>
      </c>
      <c r="AE27" s="16">
        <v>3</v>
      </c>
      <c r="AF27" s="2">
        <v>5</v>
      </c>
      <c r="AG27" s="16">
        <v>4</v>
      </c>
      <c r="AH27" s="2">
        <f t="shared" si="3"/>
        <v>15</v>
      </c>
      <c r="AI27" s="3">
        <v>16</v>
      </c>
      <c r="AJ27" s="3">
        <f t="shared" si="4"/>
        <v>51</v>
      </c>
      <c r="AK27" s="30">
        <f t="shared" si="5"/>
        <v>0.76666666666666672</v>
      </c>
      <c r="AL27" s="11"/>
      <c r="AM27" s="11"/>
      <c r="AN27" s="11"/>
      <c r="AO27" s="11"/>
      <c r="AP27" s="11"/>
    </row>
    <row r="28" spans="1:42" s="15" customFormat="1" ht="31.5" customHeight="1" x14ac:dyDescent="0.25">
      <c r="A28" s="26" t="s">
        <v>40</v>
      </c>
      <c r="B28" s="16">
        <v>3</v>
      </c>
      <c r="C28" s="16">
        <v>3</v>
      </c>
      <c r="D28" s="16">
        <v>1</v>
      </c>
      <c r="E28" s="16">
        <v>1</v>
      </c>
      <c r="F28" s="16">
        <v>1</v>
      </c>
      <c r="G28" s="16">
        <v>3</v>
      </c>
      <c r="H28" s="5">
        <v>1</v>
      </c>
      <c r="I28" s="2">
        <f t="shared" si="0"/>
        <v>13</v>
      </c>
      <c r="J28" s="2">
        <v>18</v>
      </c>
      <c r="K28" s="16">
        <v>0</v>
      </c>
      <c r="L28" s="16">
        <v>0</v>
      </c>
      <c r="M28" s="16">
        <v>2</v>
      </c>
      <c r="N28" s="16">
        <v>1</v>
      </c>
      <c r="O28" s="16">
        <v>1</v>
      </c>
      <c r="P28" s="2">
        <f t="shared" si="1"/>
        <v>4</v>
      </c>
      <c r="Q28" s="2">
        <v>8</v>
      </c>
      <c r="R28" s="2">
        <v>2</v>
      </c>
      <c r="S28" s="16">
        <v>2</v>
      </c>
      <c r="T28" s="2">
        <v>2</v>
      </c>
      <c r="U28" s="2">
        <f>SUM(R28:T28)</f>
        <v>6</v>
      </c>
      <c r="V28" s="2">
        <v>6</v>
      </c>
      <c r="W28" s="2">
        <v>3</v>
      </c>
      <c r="X28" s="16">
        <v>5</v>
      </c>
      <c r="Y28" s="16">
        <v>1</v>
      </c>
      <c r="Z28" s="16">
        <v>3</v>
      </c>
      <c r="AA28" s="16">
        <v>3</v>
      </c>
      <c r="AB28" s="2">
        <f t="shared" si="2"/>
        <v>15</v>
      </c>
      <c r="AC28" s="2">
        <v>16</v>
      </c>
      <c r="AD28" s="16">
        <v>4</v>
      </c>
      <c r="AE28" s="16">
        <v>3</v>
      </c>
      <c r="AF28" s="2">
        <v>5</v>
      </c>
      <c r="AG28" s="16">
        <v>4</v>
      </c>
      <c r="AH28" s="2">
        <f t="shared" si="3"/>
        <v>16</v>
      </c>
      <c r="AI28" s="2">
        <v>25</v>
      </c>
      <c r="AJ28" s="2">
        <f t="shared" si="4"/>
        <v>54</v>
      </c>
      <c r="AK28" s="30">
        <f t="shared" si="5"/>
        <v>0.75994444444444453</v>
      </c>
      <c r="AL28" s="11"/>
      <c r="AM28" s="11"/>
    </row>
    <row r="29" spans="1:42" s="11" customFormat="1" ht="33" customHeight="1" x14ac:dyDescent="0.25">
      <c r="A29" s="26" t="s">
        <v>42</v>
      </c>
      <c r="B29" s="16">
        <v>3</v>
      </c>
      <c r="C29" s="16">
        <v>3</v>
      </c>
      <c r="D29" s="16">
        <v>1</v>
      </c>
      <c r="E29" s="16">
        <v>1</v>
      </c>
      <c r="F29" s="16">
        <v>2</v>
      </c>
      <c r="G29" s="16">
        <v>3</v>
      </c>
      <c r="H29" s="5">
        <v>3</v>
      </c>
      <c r="I29" s="2">
        <f t="shared" si="0"/>
        <v>16</v>
      </c>
      <c r="J29" s="2">
        <v>18</v>
      </c>
      <c r="K29" s="16">
        <v>0</v>
      </c>
      <c r="L29" s="16">
        <v>1</v>
      </c>
      <c r="M29" s="16">
        <v>2</v>
      </c>
      <c r="N29" s="16">
        <v>1</v>
      </c>
      <c r="O29" s="16">
        <v>1</v>
      </c>
      <c r="P29" s="2">
        <f t="shared" si="1"/>
        <v>5</v>
      </c>
      <c r="Q29" s="2">
        <v>8</v>
      </c>
      <c r="R29" s="2">
        <v>2</v>
      </c>
      <c r="S29" s="16">
        <v>0</v>
      </c>
      <c r="T29" s="2">
        <v>2</v>
      </c>
      <c r="U29" s="2">
        <f>SUM(R29:T29)</f>
        <v>4</v>
      </c>
      <c r="V29" s="2">
        <v>6</v>
      </c>
      <c r="W29" s="2">
        <v>3</v>
      </c>
      <c r="X29" s="16">
        <v>5</v>
      </c>
      <c r="Y29" s="16">
        <v>1</v>
      </c>
      <c r="Z29" s="16">
        <v>3</v>
      </c>
      <c r="AA29" s="16">
        <v>3</v>
      </c>
      <c r="AB29" s="2">
        <f t="shared" si="2"/>
        <v>15</v>
      </c>
      <c r="AC29" s="2">
        <v>16</v>
      </c>
      <c r="AD29" s="16">
        <v>4</v>
      </c>
      <c r="AE29" s="16">
        <v>3</v>
      </c>
      <c r="AF29" s="2">
        <v>5</v>
      </c>
      <c r="AG29" s="16">
        <v>4</v>
      </c>
      <c r="AH29" s="2">
        <f t="shared" si="3"/>
        <v>16</v>
      </c>
      <c r="AI29" s="2">
        <v>25</v>
      </c>
      <c r="AJ29" s="2">
        <f t="shared" si="4"/>
        <v>56</v>
      </c>
      <c r="AK29" s="30">
        <f t="shared" si="5"/>
        <v>0.75161111111111112</v>
      </c>
      <c r="AN29" s="15"/>
      <c r="AO29" s="15"/>
      <c r="AP29" s="15"/>
    </row>
    <row r="30" spans="1:42" s="11" customFormat="1" ht="33.75" customHeight="1" x14ac:dyDescent="0.25">
      <c r="A30" s="26" t="s">
        <v>57</v>
      </c>
      <c r="B30" s="16">
        <v>0</v>
      </c>
      <c r="C30" s="16">
        <v>1</v>
      </c>
      <c r="D30" s="16">
        <v>2</v>
      </c>
      <c r="E30" s="16">
        <v>1</v>
      </c>
      <c r="F30" s="16">
        <v>2</v>
      </c>
      <c r="G30" s="16">
        <v>0</v>
      </c>
      <c r="H30" s="5">
        <v>1</v>
      </c>
      <c r="I30" s="2">
        <f t="shared" si="0"/>
        <v>7</v>
      </c>
      <c r="J30" s="3">
        <v>18</v>
      </c>
      <c r="K30" s="16">
        <v>0</v>
      </c>
      <c r="L30" s="16">
        <v>0</v>
      </c>
      <c r="M30" s="16">
        <v>2</v>
      </c>
      <c r="N30" s="16">
        <v>1</v>
      </c>
      <c r="O30" s="16">
        <v>1</v>
      </c>
      <c r="P30" s="2">
        <f t="shared" si="1"/>
        <v>4</v>
      </c>
      <c r="Q30" s="3">
        <v>8</v>
      </c>
      <c r="R30" s="2">
        <v>2</v>
      </c>
      <c r="S30" s="6">
        <v>2</v>
      </c>
      <c r="T30" s="2">
        <v>2</v>
      </c>
      <c r="U30" s="2">
        <f>R30+S30+T30</f>
        <v>6</v>
      </c>
      <c r="V30" s="3">
        <v>6</v>
      </c>
      <c r="W30" s="2">
        <v>3</v>
      </c>
      <c r="X30" s="16">
        <v>5</v>
      </c>
      <c r="Y30" s="16">
        <v>2</v>
      </c>
      <c r="Z30" s="16">
        <v>3</v>
      </c>
      <c r="AA30" s="16">
        <v>0</v>
      </c>
      <c r="AB30" s="2">
        <f t="shared" si="2"/>
        <v>13</v>
      </c>
      <c r="AC30" s="3">
        <v>16</v>
      </c>
      <c r="AD30" s="16">
        <v>4</v>
      </c>
      <c r="AE30" s="16">
        <v>3</v>
      </c>
      <c r="AF30" s="2">
        <v>5</v>
      </c>
      <c r="AG30" s="16">
        <v>4</v>
      </c>
      <c r="AH30" s="2">
        <f t="shared" si="3"/>
        <v>16</v>
      </c>
      <c r="AI30" s="3">
        <v>16</v>
      </c>
      <c r="AJ30" s="2">
        <f t="shared" si="4"/>
        <v>46</v>
      </c>
      <c r="AK30" s="30">
        <f t="shared" si="5"/>
        <v>0.74027777777777781</v>
      </c>
    </row>
    <row r="31" spans="1:42" s="11" customFormat="1" ht="22.5" customHeight="1" x14ac:dyDescent="0.25">
      <c r="A31" s="26" t="s">
        <v>105</v>
      </c>
      <c r="B31" s="6">
        <v>1</v>
      </c>
      <c r="C31" s="6">
        <v>3</v>
      </c>
      <c r="D31" s="6">
        <v>1</v>
      </c>
      <c r="E31" s="6">
        <v>2</v>
      </c>
      <c r="F31" s="6">
        <v>2</v>
      </c>
      <c r="G31" s="6">
        <v>0</v>
      </c>
      <c r="H31" s="6">
        <v>1</v>
      </c>
      <c r="I31" s="2">
        <f t="shared" si="0"/>
        <v>10</v>
      </c>
      <c r="J31" s="3">
        <v>18</v>
      </c>
      <c r="K31" s="6">
        <v>0</v>
      </c>
      <c r="L31" s="6">
        <v>0</v>
      </c>
      <c r="M31" s="6">
        <v>2</v>
      </c>
      <c r="N31" s="6">
        <v>1</v>
      </c>
      <c r="O31" s="6">
        <v>1</v>
      </c>
      <c r="P31" s="2">
        <f t="shared" si="1"/>
        <v>4</v>
      </c>
      <c r="Q31" s="3">
        <v>8</v>
      </c>
      <c r="R31" s="6">
        <v>2</v>
      </c>
      <c r="S31" s="6">
        <v>2</v>
      </c>
      <c r="T31" s="6">
        <v>2</v>
      </c>
      <c r="U31" s="2">
        <f>SUM(R31:T31)</f>
        <v>6</v>
      </c>
      <c r="V31" s="3">
        <v>6</v>
      </c>
      <c r="W31" s="6">
        <v>3</v>
      </c>
      <c r="X31" s="6">
        <v>5</v>
      </c>
      <c r="Y31" s="16">
        <v>1</v>
      </c>
      <c r="Z31" s="6">
        <v>3</v>
      </c>
      <c r="AA31" s="6">
        <v>3</v>
      </c>
      <c r="AB31" s="2">
        <f t="shared" si="2"/>
        <v>15</v>
      </c>
      <c r="AC31" s="3">
        <v>16</v>
      </c>
      <c r="AD31" s="6">
        <v>4</v>
      </c>
      <c r="AE31" s="6">
        <v>3</v>
      </c>
      <c r="AF31" s="6">
        <v>5</v>
      </c>
      <c r="AG31" s="6">
        <v>4</v>
      </c>
      <c r="AH31" s="2">
        <f t="shared" si="3"/>
        <v>16</v>
      </c>
      <c r="AI31" s="3">
        <v>25</v>
      </c>
      <c r="AJ31" s="3">
        <f t="shared" si="4"/>
        <v>51</v>
      </c>
      <c r="AK31" s="30">
        <f t="shared" si="5"/>
        <v>0.72661111111111121</v>
      </c>
    </row>
    <row r="32" spans="1:42" s="11" customFormat="1" ht="27.75" customHeight="1" x14ac:dyDescent="0.25">
      <c r="A32" s="27" t="s">
        <v>115</v>
      </c>
      <c r="B32" s="6">
        <v>3</v>
      </c>
      <c r="C32" s="6">
        <v>0</v>
      </c>
      <c r="D32" s="6">
        <v>3</v>
      </c>
      <c r="E32" s="6">
        <v>3</v>
      </c>
      <c r="F32" s="6">
        <v>2</v>
      </c>
      <c r="G32" s="6">
        <v>0</v>
      </c>
      <c r="H32" s="6">
        <v>1</v>
      </c>
      <c r="I32" s="2">
        <f t="shared" si="0"/>
        <v>12</v>
      </c>
      <c r="J32" s="3">
        <v>18</v>
      </c>
      <c r="K32" s="16">
        <v>0</v>
      </c>
      <c r="L32" s="16">
        <v>0</v>
      </c>
      <c r="M32" s="16">
        <v>2</v>
      </c>
      <c r="N32" s="16">
        <v>1</v>
      </c>
      <c r="O32" s="16">
        <v>1</v>
      </c>
      <c r="P32" s="2">
        <f t="shared" si="1"/>
        <v>4</v>
      </c>
      <c r="Q32" s="3">
        <v>8</v>
      </c>
      <c r="R32" s="3">
        <v>2</v>
      </c>
      <c r="S32" s="6">
        <v>0</v>
      </c>
      <c r="T32" s="3">
        <v>2</v>
      </c>
      <c r="U32" s="2">
        <f>R32+S32+T32</f>
        <v>4</v>
      </c>
      <c r="V32" s="3">
        <v>6</v>
      </c>
      <c r="W32" s="2">
        <v>3</v>
      </c>
      <c r="X32" s="16">
        <v>5</v>
      </c>
      <c r="Y32" s="16">
        <v>1</v>
      </c>
      <c r="Z32" s="16">
        <v>0</v>
      </c>
      <c r="AA32" s="16">
        <v>3</v>
      </c>
      <c r="AB32" s="2">
        <f t="shared" si="2"/>
        <v>12</v>
      </c>
      <c r="AC32" s="3">
        <v>16</v>
      </c>
      <c r="AD32" s="16">
        <v>4</v>
      </c>
      <c r="AE32" s="16">
        <v>3</v>
      </c>
      <c r="AF32" s="2">
        <v>5</v>
      </c>
      <c r="AG32" s="16">
        <v>4</v>
      </c>
      <c r="AH32" s="2">
        <f t="shared" si="3"/>
        <v>16</v>
      </c>
      <c r="AI32" s="3">
        <v>16</v>
      </c>
      <c r="AJ32" s="3">
        <f t="shared" si="4"/>
        <v>48</v>
      </c>
      <c r="AK32" s="30">
        <f t="shared" si="5"/>
        <v>0.71666666666666679</v>
      </c>
    </row>
    <row r="33" spans="1:42" s="11" customFormat="1" ht="27.75" customHeight="1" x14ac:dyDescent="0.25">
      <c r="A33" s="26" t="s">
        <v>43</v>
      </c>
      <c r="B33" s="16">
        <v>3</v>
      </c>
      <c r="C33" s="16">
        <v>3</v>
      </c>
      <c r="D33" s="16">
        <v>1</v>
      </c>
      <c r="E33" s="16">
        <v>2</v>
      </c>
      <c r="F33" s="16">
        <v>2</v>
      </c>
      <c r="G33" s="16">
        <v>3</v>
      </c>
      <c r="H33" s="5">
        <v>0</v>
      </c>
      <c r="I33" s="2">
        <f t="shared" si="0"/>
        <v>14</v>
      </c>
      <c r="J33" s="2">
        <v>18</v>
      </c>
      <c r="K33" s="16">
        <v>0</v>
      </c>
      <c r="L33" s="16">
        <v>0</v>
      </c>
      <c r="M33" s="16">
        <v>2</v>
      </c>
      <c r="N33" s="16">
        <v>1</v>
      </c>
      <c r="O33" s="16">
        <v>1</v>
      </c>
      <c r="P33" s="2">
        <f t="shared" si="1"/>
        <v>4</v>
      </c>
      <c r="Q33" s="2">
        <v>8</v>
      </c>
      <c r="R33" s="2">
        <v>2</v>
      </c>
      <c r="S33" s="16">
        <v>0</v>
      </c>
      <c r="T33" s="2">
        <v>2</v>
      </c>
      <c r="U33" s="2">
        <f>SUM(R33:T33)</f>
        <v>4</v>
      </c>
      <c r="V33" s="2">
        <v>6</v>
      </c>
      <c r="W33" s="2">
        <v>3</v>
      </c>
      <c r="X33" s="16">
        <v>5</v>
      </c>
      <c r="Y33" s="16">
        <v>1</v>
      </c>
      <c r="Z33" s="16">
        <v>3</v>
      </c>
      <c r="AA33" s="16">
        <v>3</v>
      </c>
      <c r="AB33" s="2">
        <f t="shared" si="2"/>
        <v>15</v>
      </c>
      <c r="AC33" s="2">
        <v>16</v>
      </c>
      <c r="AD33" s="16">
        <v>4</v>
      </c>
      <c r="AE33" s="16">
        <v>3</v>
      </c>
      <c r="AF33" s="2">
        <v>5</v>
      </c>
      <c r="AG33" s="16">
        <v>4</v>
      </c>
      <c r="AH33" s="2">
        <f t="shared" si="3"/>
        <v>16</v>
      </c>
      <c r="AI33" s="2">
        <v>25</v>
      </c>
      <c r="AJ33" s="2">
        <f t="shared" si="4"/>
        <v>53</v>
      </c>
      <c r="AK33" s="30">
        <f t="shared" si="5"/>
        <v>0.70438888888888884</v>
      </c>
      <c r="AN33" s="15"/>
      <c r="AO33" s="15"/>
      <c r="AP33" s="15"/>
    </row>
    <row r="34" spans="1:42" s="11" customFormat="1" ht="27.75" customHeight="1" x14ac:dyDescent="0.25">
      <c r="A34" s="26" t="s">
        <v>53</v>
      </c>
      <c r="B34" s="16">
        <v>3</v>
      </c>
      <c r="C34" s="16">
        <v>1</v>
      </c>
      <c r="D34" s="16">
        <v>1</v>
      </c>
      <c r="E34" s="16">
        <v>1</v>
      </c>
      <c r="F34" s="16">
        <v>2</v>
      </c>
      <c r="G34" s="16">
        <v>0</v>
      </c>
      <c r="H34" s="5">
        <v>1</v>
      </c>
      <c r="I34" s="2">
        <f t="shared" si="0"/>
        <v>9</v>
      </c>
      <c r="J34" s="3">
        <v>18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2">
        <f t="shared" si="1"/>
        <v>4</v>
      </c>
      <c r="Q34" s="3">
        <v>8</v>
      </c>
      <c r="R34" s="2">
        <v>2</v>
      </c>
      <c r="S34" s="6">
        <v>2</v>
      </c>
      <c r="T34" s="2">
        <v>1</v>
      </c>
      <c r="U34" s="2">
        <f>R34+S34+T34</f>
        <v>5</v>
      </c>
      <c r="V34" s="3">
        <v>6</v>
      </c>
      <c r="W34" s="2">
        <v>3</v>
      </c>
      <c r="X34" s="16">
        <v>5</v>
      </c>
      <c r="Y34" s="16">
        <v>2</v>
      </c>
      <c r="Z34" s="16">
        <v>3</v>
      </c>
      <c r="AA34" s="16">
        <v>0</v>
      </c>
      <c r="AB34" s="2">
        <f t="shared" si="2"/>
        <v>13</v>
      </c>
      <c r="AC34" s="3">
        <v>16</v>
      </c>
      <c r="AD34" s="16">
        <v>4</v>
      </c>
      <c r="AE34" s="16">
        <v>3</v>
      </c>
      <c r="AF34" s="2">
        <v>3</v>
      </c>
      <c r="AG34" s="16">
        <v>4</v>
      </c>
      <c r="AH34" s="2">
        <f t="shared" si="3"/>
        <v>14</v>
      </c>
      <c r="AI34" s="3">
        <v>16</v>
      </c>
      <c r="AJ34" s="2">
        <f t="shared" si="4"/>
        <v>45</v>
      </c>
      <c r="AK34" s="30">
        <f t="shared" si="5"/>
        <v>0.70416666666666672</v>
      </c>
    </row>
    <row r="35" spans="1:42" s="11" customFormat="1" ht="30" customHeight="1" x14ac:dyDescent="0.25">
      <c r="A35" s="26" t="s">
        <v>50</v>
      </c>
      <c r="B35" s="16">
        <v>3</v>
      </c>
      <c r="C35" s="16">
        <v>0</v>
      </c>
      <c r="D35" s="16">
        <v>1</v>
      </c>
      <c r="E35" s="16">
        <v>0</v>
      </c>
      <c r="F35" s="16">
        <v>2</v>
      </c>
      <c r="G35" s="16">
        <v>3</v>
      </c>
      <c r="H35" s="5">
        <v>1</v>
      </c>
      <c r="I35" s="2">
        <f t="shared" si="0"/>
        <v>10</v>
      </c>
      <c r="J35" s="3">
        <v>18</v>
      </c>
      <c r="K35" s="16">
        <v>0</v>
      </c>
      <c r="L35" s="16">
        <v>0</v>
      </c>
      <c r="M35" s="16">
        <v>2</v>
      </c>
      <c r="N35" s="16">
        <v>1</v>
      </c>
      <c r="O35" s="16">
        <v>1</v>
      </c>
      <c r="P35" s="2">
        <f t="shared" si="1"/>
        <v>4</v>
      </c>
      <c r="Q35" s="3">
        <v>8</v>
      </c>
      <c r="R35" s="2">
        <v>1</v>
      </c>
      <c r="S35" s="6">
        <v>2</v>
      </c>
      <c r="T35" s="2">
        <v>2</v>
      </c>
      <c r="U35" s="2">
        <f>R35+S35+T35</f>
        <v>5</v>
      </c>
      <c r="V35" s="3">
        <v>6</v>
      </c>
      <c r="W35" s="2">
        <v>3</v>
      </c>
      <c r="X35" s="16">
        <v>5</v>
      </c>
      <c r="Y35" s="16">
        <v>1</v>
      </c>
      <c r="Z35" s="16">
        <v>3</v>
      </c>
      <c r="AA35" s="16">
        <v>0</v>
      </c>
      <c r="AB35" s="2">
        <f t="shared" si="2"/>
        <v>12</v>
      </c>
      <c r="AC35" s="3">
        <v>16</v>
      </c>
      <c r="AD35" s="16">
        <v>4</v>
      </c>
      <c r="AE35" s="16">
        <v>3</v>
      </c>
      <c r="AF35" s="2">
        <v>3</v>
      </c>
      <c r="AG35" s="16">
        <v>4</v>
      </c>
      <c r="AH35" s="2">
        <f t="shared" si="3"/>
        <v>14</v>
      </c>
      <c r="AI35" s="3">
        <v>16</v>
      </c>
      <c r="AJ35" s="2">
        <f t="shared" si="4"/>
        <v>45</v>
      </c>
      <c r="AK35" s="30">
        <f t="shared" si="5"/>
        <v>0.70277777777777783</v>
      </c>
    </row>
    <row r="36" spans="1:42" s="11" customFormat="1" ht="27.75" customHeight="1" x14ac:dyDescent="0.25">
      <c r="A36" s="26" t="s">
        <v>45</v>
      </c>
      <c r="B36" s="16">
        <v>3</v>
      </c>
      <c r="C36" s="16">
        <v>3</v>
      </c>
      <c r="D36" s="16">
        <v>0</v>
      </c>
      <c r="E36" s="16">
        <v>0</v>
      </c>
      <c r="F36" s="16">
        <v>2</v>
      </c>
      <c r="G36" s="16">
        <v>0</v>
      </c>
      <c r="H36" s="5">
        <v>0</v>
      </c>
      <c r="I36" s="2">
        <f t="shared" si="0"/>
        <v>8</v>
      </c>
      <c r="J36" s="2">
        <v>18</v>
      </c>
      <c r="K36" s="16">
        <v>0</v>
      </c>
      <c r="L36" s="16">
        <v>2</v>
      </c>
      <c r="M36" s="16">
        <v>2</v>
      </c>
      <c r="N36" s="16">
        <v>1</v>
      </c>
      <c r="O36" s="16">
        <v>1</v>
      </c>
      <c r="P36" s="2">
        <f t="shared" si="1"/>
        <v>6</v>
      </c>
      <c r="Q36" s="2">
        <v>8</v>
      </c>
      <c r="R36" s="2">
        <v>1</v>
      </c>
      <c r="S36" s="16">
        <v>2</v>
      </c>
      <c r="T36" s="2">
        <v>2</v>
      </c>
      <c r="U36" s="2">
        <f>SUM(R36:T36)</f>
        <v>5</v>
      </c>
      <c r="V36" s="2">
        <v>6</v>
      </c>
      <c r="W36" s="2">
        <v>3</v>
      </c>
      <c r="X36" s="16">
        <v>5</v>
      </c>
      <c r="Y36" s="16">
        <v>1</v>
      </c>
      <c r="Z36" s="16">
        <v>3</v>
      </c>
      <c r="AA36" s="16">
        <v>3</v>
      </c>
      <c r="AB36" s="2">
        <f t="shared" si="2"/>
        <v>15</v>
      </c>
      <c r="AC36" s="2">
        <v>16</v>
      </c>
      <c r="AD36" s="16">
        <v>2</v>
      </c>
      <c r="AE36" s="16">
        <v>3</v>
      </c>
      <c r="AF36" s="2">
        <v>3</v>
      </c>
      <c r="AG36" s="16">
        <v>4</v>
      </c>
      <c r="AH36" s="2">
        <f t="shared" si="3"/>
        <v>12</v>
      </c>
      <c r="AI36" s="2">
        <v>25</v>
      </c>
      <c r="AJ36" s="2">
        <f t="shared" si="4"/>
        <v>46</v>
      </c>
      <c r="AK36" s="30">
        <f t="shared" si="5"/>
        <v>0.68905555555555553</v>
      </c>
    </row>
    <row r="37" spans="1:42" s="11" customFormat="1" ht="27.75" customHeight="1" x14ac:dyDescent="0.25">
      <c r="A37" s="27" t="s">
        <v>67</v>
      </c>
      <c r="B37" s="6">
        <v>0</v>
      </c>
      <c r="C37" s="6">
        <v>0</v>
      </c>
      <c r="D37" s="6">
        <v>0</v>
      </c>
      <c r="E37" s="6">
        <v>0</v>
      </c>
      <c r="F37" s="6">
        <v>2</v>
      </c>
      <c r="G37" s="6">
        <v>3</v>
      </c>
      <c r="H37" s="6">
        <v>1</v>
      </c>
      <c r="I37" s="2">
        <f t="shared" si="0"/>
        <v>6</v>
      </c>
      <c r="J37" s="3">
        <v>18</v>
      </c>
      <c r="K37" s="6">
        <v>0</v>
      </c>
      <c r="L37" s="6">
        <v>0</v>
      </c>
      <c r="M37" s="6">
        <v>2</v>
      </c>
      <c r="N37" s="6">
        <v>1</v>
      </c>
      <c r="O37" s="6">
        <v>1</v>
      </c>
      <c r="P37" s="2">
        <f t="shared" si="1"/>
        <v>4</v>
      </c>
      <c r="Q37" s="3">
        <v>8</v>
      </c>
      <c r="R37" s="6">
        <v>1</v>
      </c>
      <c r="S37" s="6">
        <v>2</v>
      </c>
      <c r="T37" s="6">
        <v>1</v>
      </c>
      <c r="U37" s="2">
        <f t="shared" ref="U37:U43" si="8">R37+S37+T37</f>
        <v>4</v>
      </c>
      <c r="V37" s="3">
        <v>6</v>
      </c>
      <c r="W37" s="6">
        <v>3</v>
      </c>
      <c r="X37" s="6">
        <v>5</v>
      </c>
      <c r="Y37" s="16">
        <v>1</v>
      </c>
      <c r="Z37" s="6">
        <v>3</v>
      </c>
      <c r="AA37" s="6">
        <v>3</v>
      </c>
      <c r="AB37" s="2">
        <f t="shared" si="2"/>
        <v>15</v>
      </c>
      <c r="AC37" s="3">
        <v>16</v>
      </c>
      <c r="AD37" s="6">
        <v>4</v>
      </c>
      <c r="AE37" s="6">
        <v>3</v>
      </c>
      <c r="AF37" s="6">
        <v>5</v>
      </c>
      <c r="AG37" s="6">
        <v>4</v>
      </c>
      <c r="AH37" s="2">
        <f t="shared" si="3"/>
        <v>16</v>
      </c>
      <c r="AI37" s="3">
        <v>16</v>
      </c>
      <c r="AJ37" s="3">
        <f t="shared" si="4"/>
        <v>45</v>
      </c>
      <c r="AK37" s="30">
        <f t="shared" si="5"/>
        <v>0.6875</v>
      </c>
    </row>
    <row r="38" spans="1:42" s="11" customFormat="1" ht="41.25" customHeight="1" x14ac:dyDescent="0.25">
      <c r="A38" s="26" t="s">
        <v>47</v>
      </c>
      <c r="B38" s="16">
        <v>3</v>
      </c>
      <c r="C38" s="16">
        <v>3</v>
      </c>
      <c r="D38" s="16">
        <v>0</v>
      </c>
      <c r="E38" s="16">
        <v>0</v>
      </c>
      <c r="F38" s="16">
        <v>2</v>
      </c>
      <c r="G38" s="16">
        <v>0</v>
      </c>
      <c r="H38" s="5">
        <v>0</v>
      </c>
      <c r="I38" s="2">
        <f t="shared" si="0"/>
        <v>8</v>
      </c>
      <c r="J38" s="3">
        <v>18</v>
      </c>
      <c r="K38" s="16">
        <v>0</v>
      </c>
      <c r="L38" s="16">
        <v>0</v>
      </c>
      <c r="M38" s="16">
        <v>2</v>
      </c>
      <c r="N38" s="16">
        <v>1</v>
      </c>
      <c r="O38" s="16">
        <v>1</v>
      </c>
      <c r="P38" s="2">
        <f t="shared" si="1"/>
        <v>4</v>
      </c>
      <c r="Q38" s="3">
        <v>8</v>
      </c>
      <c r="R38" s="2">
        <v>1</v>
      </c>
      <c r="S38" s="6">
        <v>0</v>
      </c>
      <c r="T38" s="2">
        <v>2</v>
      </c>
      <c r="U38" s="2">
        <f t="shared" si="8"/>
        <v>3</v>
      </c>
      <c r="V38" s="3">
        <v>6</v>
      </c>
      <c r="W38" s="2">
        <v>3</v>
      </c>
      <c r="X38" s="16">
        <v>5</v>
      </c>
      <c r="Y38" s="16">
        <v>1</v>
      </c>
      <c r="Z38" s="16">
        <v>3</v>
      </c>
      <c r="AA38" s="16">
        <v>3</v>
      </c>
      <c r="AB38" s="2">
        <f t="shared" si="2"/>
        <v>15</v>
      </c>
      <c r="AC38" s="3">
        <v>16</v>
      </c>
      <c r="AD38" s="16">
        <v>4</v>
      </c>
      <c r="AE38" s="16">
        <v>3</v>
      </c>
      <c r="AF38" s="2">
        <v>5</v>
      </c>
      <c r="AG38" s="16">
        <v>4</v>
      </c>
      <c r="AH38" s="2">
        <f t="shared" si="3"/>
        <v>16</v>
      </c>
      <c r="AI38" s="3">
        <v>16</v>
      </c>
      <c r="AJ38" s="2">
        <f t="shared" si="4"/>
        <v>46</v>
      </c>
      <c r="AK38" s="30">
        <f t="shared" si="5"/>
        <v>0.67638888888888893</v>
      </c>
    </row>
    <row r="39" spans="1:42" s="11" customFormat="1" ht="27.75" customHeight="1" x14ac:dyDescent="0.25">
      <c r="A39" s="26" t="s">
        <v>52</v>
      </c>
      <c r="B39" s="16">
        <v>0</v>
      </c>
      <c r="C39" s="16">
        <v>0</v>
      </c>
      <c r="D39" s="16">
        <v>1</v>
      </c>
      <c r="E39" s="16">
        <v>1</v>
      </c>
      <c r="F39" s="16">
        <v>2</v>
      </c>
      <c r="G39" s="16">
        <v>0</v>
      </c>
      <c r="H39" s="5">
        <v>1</v>
      </c>
      <c r="I39" s="2">
        <f t="shared" si="0"/>
        <v>5</v>
      </c>
      <c r="J39" s="3">
        <v>18</v>
      </c>
      <c r="K39" s="16">
        <v>0</v>
      </c>
      <c r="L39" s="16">
        <v>0</v>
      </c>
      <c r="M39" s="16">
        <v>2</v>
      </c>
      <c r="N39" s="16">
        <v>1</v>
      </c>
      <c r="O39" s="16">
        <v>1</v>
      </c>
      <c r="P39" s="2">
        <f t="shared" si="1"/>
        <v>4</v>
      </c>
      <c r="Q39" s="3">
        <v>8</v>
      </c>
      <c r="R39" s="2">
        <v>2</v>
      </c>
      <c r="S39" s="6">
        <v>0</v>
      </c>
      <c r="T39" s="2">
        <v>2</v>
      </c>
      <c r="U39" s="2">
        <f t="shared" si="8"/>
        <v>4</v>
      </c>
      <c r="V39" s="3">
        <v>6</v>
      </c>
      <c r="W39" s="2">
        <v>3</v>
      </c>
      <c r="X39" s="16">
        <v>5</v>
      </c>
      <c r="Y39" s="16">
        <v>1</v>
      </c>
      <c r="Z39" s="16">
        <v>3</v>
      </c>
      <c r="AA39" s="16">
        <v>3</v>
      </c>
      <c r="AB39" s="2">
        <f t="shared" si="2"/>
        <v>15</v>
      </c>
      <c r="AC39" s="3">
        <v>16</v>
      </c>
      <c r="AD39" s="16">
        <v>4</v>
      </c>
      <c r="AE39" s="16">
        <v>3</v>
      </c>
      <c r="AF39" s="2">
        <v>5</v>
      </c>
      <c r="AG39" s="16">
        <v>4</v>
      </c>
      <c r="AH39" s="2">
        <f t="shared" si="3"/>
        <v>16</v>
      </c>
      <c r="AI39" s="3">
        <v>16</v>
      </c>
      <c r="AJ39" s="2">
        <f t="shared" si="4"/>
        <v>44</v>
      </c>
      <c r="AK39" s="30">
        <f t="shared" si="5"/>
        <v>0.67638888888888893</v>
      </c>
    </row>
    <row r="40" spans="1:42" s="11" customFormat="1" ht="27.75" customHeight="1" x14ac:dyDescent="0.25">
      <c r="A40" s="27" t="s">
        <v>100</v>
      </c>
      <c r="B40" s="4">
        <v>0</v>
      </c>
      <c r="C40" s="4">
        <v>0</v>
      </c>
      <c r="D40" s="4">
        <v>0</v>
      </c>
      <c r="E40" s="4">
        <v>0</v>
      </c>
      <c r="F40" s="4">
        <v>1</v>
      </c>
      <c r="G40" s="4">
        <v>3</v>
      </c>
      <c r="H40" s="4">
        <v>1</v>
      </c>
      <c r="I40" s="2">
        <f t="shared" si="0"/>
        <v>5</v>
      </c>
      <c r="J40" s="3">
        <v>18</v>
      </c>
      <c r="K40" s="4">
        <v>0</v>
      </c>
      <c r="L40" s="4">
        <v>0</v>
      </c>
      <c r="M40" s="4">
        <v>2</v>
      </c>
      <c r="N40" s="6">
        <v>1</v>
      </c>
      <c r="O40" s="6">
        <v>1</v>
      </c>
      <c r="P40" s="2">
        <f t="shared" si="1"/>
        <v>4</v>
      </c>
      <c r="Q40" s="3">
        <v>8</v>
      </c>
      <c r="R40" s="6">
        <v>2</v>
      </c>
      <c r="S40" s="6">
        <v>0</v>
      </c>
      <c r="T40" s="6">
        <v>2</v>
      </c>
      <c r="U40" s="2">
        <f t="shared" si="8"/>
        <v>4</v>
      </c>
      <c r="V40" s="3">
        <v>6</v>
      </c>
      <c r="W40" s="6">
        <v>3</v>
      </c>
      <c r="X40" s="6">
        <v>5</v>
      </c>
      <c r="Y40" s="16">
        <v>1</v>
      </c>
      <c r="Z40" s="6">
        <v>3</v>
      </c>
      <c r="AA40" s="6">
        <v>3</v>
      </c>
      <c r="AB40" s="2">
        <f t="shared" si="2"/>
        <v>15</v>
      </c>
      <c r="AC40" s="3">
        <v>16</v>
      </c>
      <c r="AD40" s="6">
        <v>4</v>
      </c>
      <c r="AE40" s="6">
        <v>3</v>
      </c>
      <c r="AF40" s="6">
        <v>5</v>
      </c>
      <c r="AG40" s="6">
        <v>4</v>
      </c>
      <c r="AH40" s="2">
        <f t="shared" si="3"/>
        <v>16</v>
      </c>
      <c r="AI40" s="3">
        <v>16</v>
      </c>
      <c r="AJ40" s="3">
        <f t="shared" si="4"/>
        <v>44</v>
      </c>
      <c r="AK40" s="30">
        <f t="shared" si="5"/>
        <v>0.67638888888888893</v>
      </c>
    </row>
    <row r="41" spans="1:42" s="11" customFormat="1" ht="27.75" customHeight="1" x14ac:dyDescent="0.25">
      <c r="A41" s="27" t="s">
        <v>64</v>
      </c>
      <c r="B41" s="6">
        <v>0</v>
      </c>
      <c r="C41" s="6">
        <v>0</v>
      </c>
      <c r="D41" s="6">
        <v>0</v>
      </c>
      <c r="E41" s="6">
        <v>0</v>
      </c>
      <c r="F41" s="6">
        <v>2</v>
      </c>
      <c r="G41" s="6">
        <v>3</v>
      </c>
      <c r="H41" s="6">
        <v>1</v>
      </c>
      <c r="I41" s="2">
        <f t="shared" si="0"/>
        <v>6</v>
      </c>
      <c r="J41" s="3">
        <v>18</v>
      </c>
      <c r="K41" s="16">
        <v>0</v>
      </c>
      <c r="L41" s="16">
        <v>0</v>
      </c>
      <c r="M41" s="16">
        <v>2</v>
      </c>
      <c r="N41" s="16">
        <v>1</v>
      </c>
      <c r="O41" s="16">
        <v>1</v>
      </c>
      <c r="P41" s="2">
        <f t="shared" si="1"/>
        <v>4</v>
      </c>
      <c r="Q41" s="3">
        <v>8</v>
      </c>
      <c r="R41" s="6">
        <v>2</v>
      </c>
      <c r="S41" s="6">
        <v>2</v>
      </c>
      <c r="T41" s="6">
        <v>1</v>
      </c>
      <c r="U41" s="2">
        <f t="shared" si="8"/>
        <v>5</v>
      </c>
      <c r="V41" s="3">
        <v>6</v>
      </c>
      <c r="W41" s="2">
        <v>3</v>
      </c>
      <c r="X41" s="16">
        <v>5</v>
      </c>
      <c r="Y41" s="16">
        <v>2</v>
      </c>
      <c r="Z41" s="16">
        <v>3</v>
      </c>
      <c r="AA41" s="16">
        <v>3</v>
      </c>
      <c r="AB41" s="2">
        <f t="shared" si="2"/>
        <v>16</v>
      </c>
      <c r="AC41" s="3">
        <v>16</v>
      </c>
      <c r="AD41" s="16">
        <v>4</v>
      </c>
      <c r="AE41" s="16">
        <v>3</v>
      </c>
      <c r="AF41" s="2">
        <v>0</v>
      </c>
      <c r="AG41" s="16">
        <v>4</v>
      </c>
      <c r="AH41" s="2">
        <f t="shared" si="3"/>
        <v>11</v>
      </c>
      <c r="AI41" s="3">
        <v>16</v>
      </c>
      <c r="AJ41" s="3">
        <f t="shared" si="4"/>
        <v>42</v>
      </c>
      <c r="AK41" s="30">
        <f t="shared" si="5"/>
        <v>0.67083333333333339</v>
      </c>
    </row>
    <row r="42" spans="1:42" s="11" customFormat="1" ht="27.75" customHeight="1" x14ac:dyDescent="0.25">
      <c r="A42" s="27" t="s">
        <v>114</v>
      </c>
      <c r="B42" s="6">
        <v>3</v>
      </c>
      <c r="C42" s="6">
        <v>3</v>
      </c>
      <c r="D42" s="6">
        <v>0</v>
      </c>
      <c r="E42" s="6">
        <v>0</v>
      </c>
      <c r="F42" s="6">
        <v>2</v>
      </c>
      <c r="G42" s="6">
        <v>0</v>
      </c>
      <c r="H42" s="6">
        <v>1</v>
      </c>
      <c r="I42" s="2">
        <f t="shared" si="0"/>
        <v>9</v>
      </c>
      <c r="J42" s="3">
        <v>18</v>
      </c>
      <c r="K42" s="16">
        <v>0</v>
      </c>
      <c r="L42" s="16">
        <v>2</v>
      </c>
      <c r="M42" s="16">
        <v>2</v>
      </c>
      <c r="N42" s="16">
        <v>1</v>
      </c>
      <c r="O42" s="16">
        <v>1</v>
      </c>
      <c r="P42" s="2">
        <f t="shared" si="1"/>
        <v>6</v>
      </c>
      <c r="Q42" s="3">
        <v>8</v>
      </c>
      <c r="R42" s="3">
        <v>2</v>
      </c>
      <c r="S42" s="6">
        <v>2</v>
      </c>
      <c r="T42" s="3">
        <v>1</v>
      </c>
      <c r="U42" s="2">
        <f t="shared" si="8"/>
        <v>5</v>
      </c>
      <c r="V42" s="3">
        <v>6</v>
      </c>
      <c r="W42" s="2"/>
      <c r="X42" s="16"/>
      <c r="Y42" s="16">
        <v>1</v>
      </c>
      <c r="Z42" s="16">
        <v>3</v>
      </c>
      <c r="AA42" s="16">
        <v>3</v>
      </c>
      <c r="AB42" s="2">
        <f t="shared" si="2"/>
        <v>7</v>
      </c>
      <c r="AC42" s="3">
        <v>16</v>
      </c>
      <c r="AD42" s="16">
        <v>4</v>
      </c>
      <c r="AE42" s="16"/>
      <c r="AF42" s="2">
        <v>5</v>
      </c>
      <c r="AG42" s="16">
        <v>4</v>
      </c>
      <c r="AH42" s="2">
        <f t="shared" si="3"/>
        <v>13</v>
      </c>
      <c r="AI42" s="3">
        <v>16</v>
      </c>
      <c r="AJ42" s="3">
        <f t="shared" si="4"/>
        <v>40</v>
      </c>
      <c r="AK42" s="30">
        <f t="shared" si="5"/>
        <v>0.66666666666666663</v>
      </c>
    </row>
    <row r="43" spans="1:42" s="11" customFormat="1" ht="37.5" customHeight="1" x14ac:dyDescent="0.25">
      <c r="A43" s="26" t="s">
        <v>61</v>
      </c>
      <c r="B43" s="16">
        <v>3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5">
        <v>1</v>
      </c>
      <c r="I43" s="2">
        <f t="shared" si="0"/>
        <v>5</v>
      </c>
      <c r="J43" s="3">
        <v>18</v>
      </c>
      <c r="K43" s="16">
        <v>0</v>
      </c>
      <c r="L43" s="16">
        <v>2</v>
      </c>
      <c r="M43" s="16">
        <v>2</v>
      </c>
      <c r="N43" s="16">
        <v>1</v>
      </c>
      <c r="O43" s="16">
        <v>1</v>
      </c>
      <c r="P43" s="2">
        <f t="shared" si="1"/>
        <v>6</v>
      </c>
      <c r="Q43" s="3">
        <v>8</v>
      </c>
      <c r="R43" s="2">
        <v>1</v>
      </c>
      <c r="S43" s="6">
        <v>0</v>
      </c>
      <c r="T43" s="2">
        <v>1</v>
      </c>
      <c r="U43" s="2">
        <f t="shared" si="8"/>
        <v>2</v>
      </c>
      <c r="V43" s="3">
        <v>6</v>
      </c>
      <c r="W43" s="2">
        <v>3</v>
      </c>
      <c r="X43" s="16">
        <v>5</v>
      </c>
      <c r="Y43" s="16">
        <v>1</v>
      </c>
      <c r="Z43" s="16">
        <v>3</v>
      </c>
      <c r="AA43" s="16">
        <v>3</v>
      </c>
      <c r="AB43" s="2">
        <f t="shared" si="2"/>
        <v>15</v>
      </c>
      <c r="AC43" s="3">
        <v>16</v>
      </c>
      <c r="AD43" s="16">
        <v>4</v>
      </c>
      <c r="AE43" s="16">
        <v>3</v>
      </c>
      <c r="AF43" s="2">
        <v>5</v>
      </c>
      <c r="AG43" s="16">
        <v>4</v>
      </c>
      <c r="AH43" s="2">
        <f t="shared" si="3"/>
        <v>16</v>
      </c>
      <c r="AI43" s="3">
        <v>16</v>
      </c>
      <c r="AJ43" s="2">
        <f t="shared" si="4"/>
        <v>44</v>
      </c>
      <c r="AK43" s="30">
        <f t="shared" si="5"/>
        <v>0.65972222222222232</v>
      </c>
    </row>
    <row r="44" spans="1:42" s="11" customFormat="1" ht="27.75" customHeight="1" x14ac:dyDescent="0.25">
      <c r="A44" s="28" t="s">
        <v>109</v>
      </c>
      <c r="B44" s="16">
        <v>3</v>
      </c>
      <c r="C44" s="16">
        <v>1</v>
      </c>
      <c r="D44" s="16">
        <v>3</v>
      </c>
      <c r="E44" s="16">
        <v>2</v>
      </c>
      <c r="F44" s="16">
        <v>1</v>
      </c>
      <c r="G44" s="16">
        <v>0</v>
      </c>
      <c r="H44" s="1">
        <v>0</v>
      </c>
      <c r="I44" s="2">
        <f t="shared" si="0"/>
        <v>10</v>
      </c>
      <c r="J44" s="9">
        <v>18</v>
      </c>
      <c r="K44" s="16">
        <v>0</v>
      </c>
      <c r="L44" s="16">
        <v>0</v>
      </c>
      <c r="M44" s="16">
        <v>2</v>
      </c>
      <c r="N44" s="16">
        <v>1</v>
      </c>
      <c r="O44" s="16">
        <v>1</v>
      </c>
      <c r="P44" s="2">
        <f t="shared" si="1"/>
        <v>4</v>
      </c>
      <c r="Q44" s="9">
        <v>8</v>
      </c>
      <c r="R44" s="9">
        <v>1</v>
      </c>
      <c r="S44" s="16">
        <v>2</v>
      </c>
      <c r="T44" s="9">
        <v>2</v>
      </c>
      <c r="U44" s="2">
        <f>SUM(R44:T44)</f>
        <v>5</v>
      </c>
      <c r="V44" s="9">
        <v>6</v>
      </c>
      <c r="W44" s="2">
        <v>3</v>
      </c>
      <c r="X44" s="16">
        <v>5</v>
      </c>
      <c r="Y44" s="16">
        <v>1</v>
      </c>
      <c r="Z44" s="16">
        <v>3</v>
      </c>
      <c r="AA44" s="16">
        <v>3</v>
      </c>
      <c r="AB44" s="2">
        <f t="shared" si="2"/>
        <v>15</v>
      </c>
      <c r="AC44" s="9">
        <v>16</v>
      </c>
      <c r="AD44" s="16">
        <v>0</v>
      </c>
      <c r="AE44" s="16">
        <v>3</v>
      </c>
      <c r="AF44" s="2">
        <v>3</v>
      </c>
      <c r="AG44" s="16">
        <v>4</v>
      </c>
      <c r="AH44" s="2">
        <f t="shared" si="3"/>
        <v>10</v>
      </c>
      <c r="AI44" s="9">
        <v>25</v>
      </c>
      <c r="AJ44" s="9">
        <f t="shared" si="4"/>
        <v>44</v>
      </c>
      <c r="AK44" s="30">
        <f t="shared" si="5"/>
        <v>0.64527777777777773</v>
      </c>
      <c r="AN44" s="15"/>
      <c r="AO44" s="15"/>
      <c r="AP44" s="15"/>
    </row>
    <row r="45" spans="1:42" s="11" customFormat="1" ht="27.75" customHeight="1" x14ac:dyDescent="0.25">
      <c r="A45" s="27" t="s">
        <v>108</v>
      </c>
      <c r="B45" s="6">
        <v>0</v>
      </c>
      <c r="C45" s="6">
        <v>0</v>
      </c>
      <c r="D45" s="6">
        <v>0</v>
      </c>
      <c r="E45" s="6">
        <v>0</v>
      </c>
      <c r="F45" s="6">
        <v>1</v>
      </c>
      <c r="G45" s="6">
        <v>0</v>
      </c>
      <c r="H45" s="4">
        <v>1</v>
      </c>
      <c r="I45" s="2">
        <f t="shared" si="0"/>
        <v>2</v>
      </c>
      <c r="J45" s="3">
        <v>18</v>
      </c>
      <c r="K45" s="16"/>
      <c r="L45" s="16">
        <v>0</v>
      </c>
      <c r="M45" s="16">
        <v>2</v>
      </c>
      <c r="N45" s="16">
        <v>1</v>
      </c>
      <c r="O45" s="16">
        <v>1</v>
      </c>
      <c r="P45" s="2">
        <f t="shared" si="1"/>
        <v>4</v>
      </c>
      <c r="Q45" s="3">
        <v>8</v>
      </c>
      <c r="R45" s="3"/>
      <c r="S45" s="6">
        <v>2</v>
      </c>
      <c r="T45" s="3">
        <v>2</v>
      </c>
      <c r="U45" s="2">
        <f>R45+S45+T45</f>
        <v>4</v>
      </c>
      <c r="V45" s="3">
        <v>6</v>
      </c>
      <c r="W45" s="2">
        <v>3</v>
      </c>
      <c r="X45" s="16">
        <v>5</v>
      </c>
      <c r="Y45" s="16">
        <v>1</v>
      </c>
      <c r="Z45" s="16">
        <v>3</v>
      </c>
      <c r="AA45" s="16">
        <v>3</v>
      </c>
      <c r="AB45" s="2">
        <f t="shared" si="2"/>
        <v>15</v>
      </c>
      <c r="AC45" s="3">
        <v>16</v>
      </c>
      <c r="AD45" s="16">
        <v>4</v>
      </c>
      <c r="AE45" s="16">
        <v>3</v>
      </c>
      <c r="AF45" s="2">
        <v>3</v>
      </c>
      <c r="AG45" s="16">
        <v>4</v>
      </c>
      <c r="AH45" s="2">
        <f t="shared" si="3"/>
        <v>14</v>
      </c>
      <c r="AI45" s="3">
        <v>16</v>
      </c>
      <c r="AJ45" s="3">
        <f t="shared" si="4"/>
        <v>39</v>
      </c>
      <c r="AK45" s="30">
        <f t="shared" si="5"/>
        <v>0.61805555555555558</v>
      </c>
    </row>
    <row r="46" spans="1:42" s="11" customFormat="1" ht="27.75" customHeight="1" x14ac:dyDescent="0.25">
      <c r="A46" s="27" t="s">
        <v>98</v>
      </c>
      <c r="B46" s="2">
        <v>0</v>
      </c>
      <c r="C46" s="2">
        <v>0</v>
      </c>
      <c r="D46" s="2">
        <v>0</v>
      </c>
      <c r="E46" s="2">
        <v>0</v>
      </c>
      <c r="F46" s="2">
        <v>1</v>
      </c>
      <c r="G46" s="2">
        <v>3</v>
      </c>
      <c r="H46" s="2">
        <v>1</v>
      </c>
      <c r="I46" s="2">
        <f t="shared" si="0"/>
        <v>5</v>
      </c>
      <c r="J46" s="3">
        <v>18</v>
      </c>
      <c r="K46" s="2">
        <v>0</v>
      </c>
      <c r="L46" s="2">
        <v>0</v>
      </c>
      <c r="M46" s="2">
        <v>2</v>
      </c>
      <c r="N46" s="2">
        <v>1</v>
      </c>
      <c r="O46" s="2">
        <v>1</v>
      </c>
      <c r="P46" s="2">
        <f t="shared" si="1"/>
        <v>4</v>
      </c>
      <c r="Q46" s="3">
        <v>8</v>
      </c>
      <c r="R46" s="6">
        <v>1</v>
      </c>
      <c r="S46" s="6">
        <v>0</v>
      </c>
      <c r="T46" s="6">
        <v>1</v>
      </c>
      <c r="U46" s="2">
        <f>R46+S46+T46</f>
        <v>2</v>
      </c>
      <c r="V46" s="3">
        <v>6</v>
      </c>
      <c r="W46" s="6">
        <v>3</v>
      </c>
      <c r="X46" s="6">
        <v>5</v>
      </c>
      <c r="Y46" s="16">
        <v>1</v>
      </c>
      <c r="Z46" s="6">
        <v>3</v>
      </c>
      <c r="AA46" s="6">
        <v>3</v>
      </c>
      <c r="AB46" s="2">
        <f t="shared" si="2"/>
        <v>15</v>
      </c>
      <c r="AC46" s="3">
        <v>16</v>
      </c>
      <c r="AD46" s="6">
        <v>4</v>
      </c>
      <c r="AE46" s="6">
        <v>3</v>
      </c>
      <c r="AF46" s="6">
        <v>5</v>
      </c>
      <c r="AG46" s="6">
        <v>4</v>
      </c>
      <c r="AH46" s="2">
        <f t="shared" si="3"/>
        <v>16</v>
      </c>
      <c r="AI46" s="3">
        <v>16</v>
      </c>
      <c r="AJ46" s="3">
        <f t="shared" si="4"/>
        <v>42</v>
      </c>
      <c r="AK46" s="30">
        <f t="shared" si="5"/>
        <v>0.60972222222222228</v>
      </c>
    </row>
    <row r="47" spans="1:42" s="11" customFormat="1" ht="27.75" customHeight="1" x14ac:dyDescent="0.25">
      <c r="A47" s="27" t="s">
        <v>101</v>
      </c>
      <c r="B47" s="2">
        <v>0</v>
      </c>
      <c r="C47" s="2">
        <v>0</v>
      </c>
      <c r="D47" s="2">
        <v>0</v>
      </c>
      <c r="E47" s="2">
        <v>0</v>
      </c>
      <c r="F47" s="2">
        <v>1</v>
      </c>
      <c r="G47" s="2">
        <v>0</v>
      </c>
      <c r="H47" s="2">
        <v>1</v>
      </c>
      <c r="I47" s="2">
        <f t="shared" si="0"/>
        <v>2</v>
      </c>
      <c r="J47" s="2">
        <v>18</v>
      </c>
      <c r="K47" s="2">
        <v>0</v>
      </c>
      <c r="L47" s="2">
        <v>0</v>
      </c>
      <c r="M47" s="2">
        <v>2</v>
      </c>
      <c r="N47" s="2">
        <v>1</v>
      </c>
      <c r="O47" s="2">
        <v>1</v>
      </c>
      <c r="P47" s="2">
        <f t="shared" si="1"/>
        <v>4</v>
      </c>
      <c r="Q47" s="2">
        <v>8</v>
      </c>
      <c r="R47" s="2">
        <v>1</v>
      </c>
      <c r="S47" s="2">
        <v>0</v>
      </c>
      <c r="T47" s="2">
        <v>2</v>
      </c>
      <c r="U47" s="2">
        <f>R47+S47+T47</f>
        <v>3</v>
      </c>
      <c r="V47" s="2">
        <v>6</v>
      </c>
      <c r="W47" s="2">
        <v>3</v>
      </c>
      <c r="X47" s="2">
        <v>5</v>
      </c>
      <c r="Y47" s="16">
        <v>1</v>
      </c>
      <c r="Z47" s="2">
        <v>3</v>
      </c>
      <c r="AA47" s="2">
        <v>3</v>
      </c>
      <c r="AB47" s="2">
        <f t="shared" si="2"/>
        <v>15</v>
      </c>
      <c r="AC47" s="2">
        <v>16</v>
      </c>
      <c r="AD47" s="2">
        <v>4</v>
      </c>
      <c r="AE47" s="2">
        <v>3</v>
      </c>
      <c r="AF47" s="2">
        <v>5</v>
      </c>
      <c r="AG47" s="2">
        <v>4</v>
      </c>
      <c r="AH47" s="2">
        <f t="shared" si="3"/>
        <v>16</v>
      </c>
      <c r="AI47" s="3">
        <v>16</v>
      </c>
      <c r="AJ47" s="3">
        <f t="shared" si="4"/>
        <v>40</v>
      </c>
      <c r="AK47" s="30">
        <f t="shared" si="5"/>
        <v>0.60972222222222228</v>
      </c>
    </row>
    <row r="48" spans="1:42" s="11" customFormat="1" ht="39" customHeight="1" x14ac:dyDescent="0.25">
      <c r="A48" s="28" t="s">
        <v>110</v>
      </c>
      <c r="B48" s="6">
        <v>1</v>
      </c>
      <c r="C48" s="6">
        <v>3</v>
      </c>
      <c r="D48" s="6">
        <v>0</v>
      </c>
      <c r="E48" s="6">
        <v>0</v>
      </c>
      <c r="F48" s="6">
        <v>2</v>
      </c>
      <c r="G48" s="6">
        <v>3</v>
      </c>
      <c r="H48" s="6">
        <v>1</v>
      </c>
      <c r="I48" s="2">
        <f t="shared" si="0"/>
        <v>10</v>
      </c>
      <c r="J48" s="3">
        <v>18</v>
      </c>
      <c r="K48" s="6">
        <v>0</v>
      </c>
      <c r="L48" s="6">
        <v>2</v>
      </c>
      <c r="M48" s="6">
        <v>2</v>
      </c>
      <c r="N48" s="6">
        <v>1</v>
      </c>
      <c r="O48" s="6">
        <v>1</v>
      </c>
      <c r="P48" s="2">
        <f t="shared" si="1"/>
        <v>6</v>
      </c>
      <c r="Q48" s="3">
        <v>8</v>
      </c>
      <c r="R48" s="6">
        <v>0</v>
      </c>
      <c r="S48" s="6">
        <v>2</v>
      </c>
      <c r="T48" s="6">
        <v>0</v>
      </c>
      <c r="U48" s="2">
        <f>SUM(R48:T48)</f>
        <v>2</v>
      </c>
      <c r="V48" s="3">
        <v>6</v>
      </c>
      <c r="W48" s="6"/>
      <c r="X48" s="6">
        <v>0</v>
      </c>
      <c r="Y48" s="16">
        <v>1</v>
      </c>
      <c r="Z48" s="6">
        <v>3</v>
      </c>
      <c r="AA48" s="6">
        <v>3</v>
      </c>
      <c r="AB48" s="2">
        <f t="shared" si="2"/>
        <v>7</v>
      </c>
      <c r="AC48" s="3">
        <v>16</v>
      </c>
      <c r="AD48" s="6">
        <v>4</v>
      </c>
      <c r="AE48" s="6">
        <v>3</v>
      </c>
      <c r="AF48" s="6">
        <v>5</v>
      </c>
      <c r="AG48" s="6">
        <v>4</v>
      </c>
      <c r="AH48" s="2">
        <f t="shared" si="3"/>
        <v>16</v>
      </c>
      <c r="AI48" s="3">
        <v>25</v>
      </c>
      <c r="AJ48" s="3">
        <f t="shared" si="4"/>
        <v>41</v>
      </c>
      <c r="AK48" s="30">
        <f t="shared" si="5"/>
        <v>0.54327777777777775</v>
      </c>
    </row>
    <row r="49" s="11" customFormat="1" ht="27.75" customHeight="1" x14ac:dyDescent="0.25"/>
    <row r="50" s="11" customFormat="1" ht="27.75" customHeight="1" x14ac:dyDescent="0.25"/>
    <row r="51" s="11" customFormat="1" ht="27.75" customHeight="1" x14ac:dyDescent="0.25"/>
    <row r="52" s="11" customFormat="1" ht="27.75" customHeight="1" x14ac:dyDescent="0.25"/>
    <row r="53" s="11" customFormat="1" ht="27.75" customHeight="1" x14ac:dyDescent="0.25"/>
    <row r="54" s="11" customFormat="1" ht="27.75" customHeight="1" x14ac:dyDescent="0.25"/>
    <row r="55" s="11" customFormat="1" ht="27.75" customHeight="1" x14ac:dyDescent="0.25"/>
    <row r="56" s="11" customFormat="1" ht="27.75" customHeight="1" x14ac:dyDescent="0.25"/>
    <row r="57" s="11" customFormat="1" ht="27.75" customHeight="1" x14ac:dyDescent="0.25"/>
    <row r="58" s="11" customFormat="1" ht="27.75" customHeight="1" x14ac:dyDescent="0.25"/>
  </sheetData>
  <sortState ref="A30:AK45">
    <sortCondition descending="1" ref="AK3:AK42"/>
  </sortState>
  <dataConsolidate link="1"/>
  <mergeCells count="9">
    <mergeCell ref="A1:AK1"/>
    <mergeCell ref="AJ2:AJ3"/>
    <mergeCell ref="AK2:AK3"/>
    <mergeCell ref="A2:A3"/>
    <mergeCell ref="B2:J2"/>
    <mergeCell ref="K2:Q2"/>
    <mergeCell ref="R2:V2"/>
    <mergeCell ref="W2:AC2"/>
    <mergeCell ref="AD2:AI2"/>
  </mergeCells>
  <pageMargins left="0.59055118110236227" right="0.19685039370078741" top="0.59055118110236227" bottom="0.19685039370078741" header="0.31496062992125984" footer="0.31496062992125984"/>
  <pageSetup paperSize="9" scale="37" fitToHeight="6" orientation="landscape" r:id="rId1"/>
  <headerFooter alignWithMargins="0">
    <oddHeader>&amp;LПоказатели оценки качества финансового менеджмента за 2016 год&amp;R    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1"/>
  <sheetViews>
    <sheetView view="pageBreakPreview" zoomScale="80" zoomScaleNormal="90" zoomScaleSheetLayoutView="80" workbookViewId="0">
      <pane ySplit="3" topLeftCell="A16" activePane="bottomLeft" state="frozen"/>
      <selection pane="bottomLeft" activeCell="AB17" sqref="AB17"/>
    </sheetView>
  </sheetViews>
  <sheetFormatPr defaultRowHeight="28.5" customHeight="1" x14ac:dyDescent="0.25"/>
  <cols>
    <col min="1" max="1" width="48.140625" style="11" customWidth="1"/>
    <col min="2" max="2" width="14.7109375" style="11" hidden="1" customWidth="1"/>
    <col min="3" max="5" width="13.42578125" style="11" hidden="1" customWidth="1"/>
    <col min="6" max="8" width="13.85546875" style="11" hidden="1" customWidth="1"/>
    <col min="9" max="9" width="13.140625" style="11" hidden="1" customWidth="1"/>
    <col min="10" max="12" width="13.5703125" style="11" hidden="1" customWidth="1"/>
    <col min="13" max="13" width="13.42578125" style="11" hidden="1" customWidth="1"/>
    <col min="14" max="14" width="11.42578125" style="11" customWidth="1"/>
    <col min="15" max="15" width="9.28515625" style="11" customWidth="1"/>
    <col min="16" max="16" width="10.7109375" style="11" customWidth="1"/>
    <col min="17" max="18" width="12.5703125" style="11" customWidth="1"/>
    <col min="19" max="19" width="11.85546875" style="11" customWidth="1"/>
    <col min="20" max="20" width="10.85546875" style="11" customWidth="1"/>
    <col min="21" max="21" width="11.42578125" style="11" customWidth="1"/>
    <col min="22" max="22" width="11.140625" style="11" customWidth="1"/>
    <col min="23" max="23" width="12" style="11" customWidth="1"/>
    <col min="24" max="24" width="11.42578125" style="11" customWidth="1"/>
    <col min="25" max="25" width="12" style="11" customWidth="1"/>
    <col min="26" max="26" width="10.85546875" style="11" customWidth="1"/>
    <col min="27" max="27" width="13.5703125" style="11" customWidth="1"/>
    <col min="28" max="28" width="12.5703125" style="11" customWidth="1"/>
    <col min="29" max="29" width="10.42578125" style="11" customWidth="1"/>
    <col min="30" max="30" width="25.7109375" style="11" customWidth="1"/>
    <col min="31" max="16384" width="9.140625" style="11"/>
  </cols>
  <sheetData>
    <row r="1" spans="1:37" ht="28.5" customHeight="1" x14ac:dyDescent="0.25">
      <c r="A1" s="32" t="s">
        <v>106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28.5" customHeight="1" x14ac:dyDescent="0.25">
      <c r="A2" s="42" t="s">
        <v>0</v>
      </c>
      <c r="B2" s="39" t="s">
        <v>1</v>
      </c>
      <c r="C2" s="40"/>
      <c r="D2" s="40"/>
      <c r="E2" s="41"/>
      <c r="F2" s="39" t="s">
        <v>2</v>
      </c>
      <c r="G2" s="40"/>
      <c r="H2" s="40"/>
      <c r="I2" s="41"/>
      <c r="J2" s="39" t="s">
        <v>3</v>
      </c>
      <c r="K2" s="40"/>
      <c r="L2" s="40"/>
      <c r="M2" s="41"/>
      <c r="N2" s="39" t="s">
        <v>4</v>
      </c>
      <c r="O2" s="40"/>
      <c r="P2" s="40"/>
      <c r="Q2" s="40"/>
      <c r="R2" s="40"/>
      <c r="S2" s="40"/>
      <c r="T2" s="41"/>
      <c r="U2" s="39" t="s">
        <v>5</v>
      </c>
      <c r="V2" s="40"/>
      <c r="W2" s="40"/>
      <c r="X2" s="40"/>
      <c r="Y2" s="40"/>
      <c r="Z2" s="40"/>
      <c r="AA2" s="40"/>
      <c r="AB2" s="41"/>
      <c r="AC2" s="42" t="s">
        <v>6</v>
      </c>
      <c r="AD2" s="37" t="s">
        <v>39</v>
      </c>
    </row>
    <row r="3" spans="1:37" ht="28.5" customHeight="1" x14ac:dyDescent="0.25">
      <c r="A3" s="43"/>
      <c r="B3" s="4" t="s">
        <v>94</v>
      </c>
      <c r="C3" s="4" t="s">
        <v>95</v>
      </c>
      <c r="D3" s="4" t="s">
        <v>36</v>
      </c>
      <c r="E3" s="4" t="s">
        <v>37</v>
      </c>
      <c r="F3" s="4" t="s">
        <v>78</v>
      </c>
      <c r="G3" s="4" t="s">
        <v>79</v>
      </c>
      <c r="H3" s="4" t="s">
        <v>36</v>
      </c>
      <c r="I3" s="4" t="s">
        <v>37</v>
      </c>
      <c r="J3" s="4" t="s">
        <v>80</v>
      </c>
      <c r="K3" s="4" t="s">
        <v>82</v>
      </c>
      <c r="L3" s="4" t="s">
        <v>36</v>
      </c>
      <c r="M3" s="4" t="s">
        <v>37</v>
      </c>
      <c r="N3" s="4" t="s">
        <v>83</v>
      </c>
      <c r="O3" s="4" t="s">
        <v>84</v>
      </c>
      <c r="P3" s="4" t="s">
        <v>85</v>
      </c>
      <c r="Q3" s="4" t="s">
        <v>86</v>
      </c>
      <c r="R3" s="4" t="s">
        <v>87</v>
      </c>
      <c r="S3" s="4" t="s">
        <v>36</v>
      </c>
      <c r="T3" s="4" t="s">
        <v>37</v>
      </c>
      <c r="U3" s="4" t="s">
        <v>88</v>
      </c>
      <c r="V3" s="4" t="s">
        <v>89</v>
      </c>
      <c r="W3" s="4" t="s">
        <v>90</v>
      </c>
      <c r="X3" s="4" t="s">
        <v>91</v>
      </c>
      <c r="Y3" s="4" t="s">
        <v>96</v>
      </c>
      <c r="Z3" s="4" t="s">
        <v>93</v>
      </c>
      <c r="AA3" s="4" t="s">
        <v>36</v>
      </c>
      <c r="AB3" s="4" t="s">
        <v>37</v>
      </c>
      <c r="AC3" s="43"/>
      <c r="AD3" s="38"/>
    </row>
    <row r="4" spans="1:37" ht="28.5" customHeight="1" x14ac:dyDescent="0.25">
      <c r="A4" s="31" t="s">
        <v>14</v>
      </c>
      <c r="B4" s="6">
        <v>1</v>
      </c>
      <c r="C4" s="6">
        <v>3</v>
      </c>
      <c r="D4" s="4">
        <f t="shared" ref="D4:D32" si="0">B4+C4</f>
        <v>4</v>
      </c>
      <c r="E4" s="4">
        <v>4</v>
      </c>
      <c r="F4" s="6">
        <v>1</v>
      </c>
      <c r="G4" s="6">
        <v>1</v>
      </c>
      <c r="H4" s="4">
        <f t="shared" ref="H4:H32" si="1">F4+G4</f>
        <v>2</v>
      </c>
      <c r="I4" s="4">
        <v>2</v>
      </c>
      <c r="J4" s="6">
        <v>2</v>
      </c>
      <c r="K4" s="6">
        <v>2</v>
      </c>
      <c r="L4" s="4">
        <f t="shared" ref="L4:L32" si="2">J4+K4</f>
        <v>4</v>
      </c>
      <c r="M4" s="4">
        <v>4</v>
      </c>
      <c r="N4" s="6">
        <v>3</v>
      </c>
      <c r="O4" s="6">
        <v>5</v>
      </c>
      <c r="P4" s="6">
        <v>2</v>
      </c>
      <c r="Q4" s="6">
        <v>3</v>
      </c>
      <c r="R4" s="6">
        <v>3</v>
      </c>
      <c r="S4" s="4">
        <f t="shared" ref="S4:S32" si="3">SUM(N4:R4)</f>
        <v>16</v>
      </c>
      <c r="T4" s="4">
        <v>16</v>
      </c>
      <c r="U4" s="6">
        <v>4</v>
      </c>
      <c r="V4" s="6">
        <v>3</v>
      </c>
      <c r="W4" s="6">
        <v>3</v>
      </c>
      <c r="X4" s="6">
        <v>4</v>
      </c>
      <c r="Y4" s="6">
        <v>3</v>
      </c>
      <c r="Z4" s="6">
        <v>4</v>
      </c>
      <c r="AA4" s="4">
        <f t="shared" ref="AA4:AA32" si="4">SUM(U4:Z4)</f>
        <v>21</v>
      </c>
      <c r="AB4" s="4">
        <v>23</v>
      </c>
      <c r="AC4" s="10">
        <f t="shared" ref="AC4:AC32" si="5">D4+H4+L4+S4+AA4</f>
        <v>47</v>
      </c>
      <c r="AD4" s="25">
        <f t="shared" ref="AD4:AD32" si="6">(0.2*D4/E4+0.2*H4/I4+0.2*L4/M4+0.2*S4/T4+0.2*AA4/AB4)</f>
        <v>0.98260869565217401</v>
      </c>
    </row>
    <row r="5" spans="1:37" ht="28.5" customHeight="1" x14ac:dyDescent="0.25">
      <c r="A5" s="23" t="s">
        <v>7</v>
      </c>
      <c r="B5" s="6">
        <v>1</v>
      </c>
      <c r="C5" s="6">
        <v>3</v>
      </c>
      <c r="D5" s="4">
        <f t="shared" si="0"/>
        <v>4</v>
      </c>
      <c r="E5" s="4">
        <v>4</v>
      </c>
      <c r="F5" s="6">
        <v>1</v>
      </c>
      <c r="G5" s="6">
        <v>1</v>
      </c>
      <c r="H5" s="4">
        <f t="shared" si="1"/>
        <v>2</v>
      </c>
      <c r="I5" s="4">
        <v>2</v>
      </c>
      <c r="J5" s="6">
        <v>2</v>
      </c>
      <c r="K5" s="6">
        <v>2</v>
      </c>
      <c r="L5" s="4">
        <f t="shared" si="2"/>
        <v>4</v>
      </c>
      <c r="M5" s="4">
        <v>4</v>
      </c>
      <c r="N5" s="6">
        <v>3</v>
      </c>
      <c r="O5" s="6">
        <v>5</v>
      </c>
      <c r="P5" s="6">
        <v>1</v>
      </c>
      <c r="Q5" s="6">
        <v>3</v>
      </c>
      <c r="R5" s="6">
        <v>3</v>
      </c>
      <c r="S5" s="4">
        <f t="shared" si="3"/>
        <v>15</v>
      </c>
      <c r="T5" s="4">
        <v>16</v>
      </c>
      <c r="U5" s="6">
        <v>4</v>
      </c>
      <c r="V5" s="6">
        <v>3</v>
      </c>
      <c r="W5" s="6">
        <v>3</v>
      </c>
      <c r="X5" s="6">
        <v>5</v>
      </c>
      <c r="Y5" s="6">
        <v>3</v>
      </c>
      <c r="Z5" s="6">
        <v>4</v>
      </c>
      <c r="AA5" s="4">
        <f t="shared" si="4"/>
        <v>22</v>
      </c>
      <c r="AB5" s="4">
        <v>23</v>
      </c>
      <c r="AC5" s="10">
        <f t="shared" si="5"/>
        <v>47</v>
      </c>
      <c r="AD5" s="25">
        <f t="shared" si="6"/>
        <v>0.97880434782608705</v>
      </c>
    </row>
    <row r="6" spans="1:37" ht="28.5" customHeight="1" x14ac:dyDescent="0.25">
      <c r="A6" s="23" t="s">
        <v>24</v>
      </c>
      <c r="B6" s="6">
        <v>1</v>
      </c>
      <c r="C6" s="6">
        <v>3</v>
      </c>
      <c r="D6" s="4">
        <f t="shared" si="0"/>
        <v>4</v>
      </c>
      <c r="E6" s="4">
        <v>4</v>
      </c>
      <c r="F6" s="4">
        <v>1</v>
      </c>
      <c r="G6" s="4">
        <v>1</v>
      </c>
      <c r="H6" s="4">
        <f t="shared" si="1"/>
        <v>2</v>
      </c>
      <c r="I6" s="4">
        <v>2</v>
      </c>
      <c r="J6" s="6">
        <v>2</v>
      </c>
      <c r="K6" s="6">
        <v>2</v>
      </c>
      <c r="L6" s="4">
        <f t="shared" si="2"/>
        <v>4</v>
      </c>
      <c r="M6" s="4">
        <v>4</v>
      </c>
      <c r="N6" s="6">
        <v>3</v>
      </c>
      <c r="O6" s="6">
        <v>5</v>
      </c>
      <c r="P6" s="6">
        <v>1</v>
      </c>
      <c r="Q6" s="6">
        <v>3</v>
      </c>
      <c r="R6" s="6">
        <v>3</v>
      </c>
      <c r="S6" s="4">
        <f t="shared" si="3"/>
        <v>15</v>
      </c>
      <c r="T6" s="4">
        <v>16</v>
      </c>
      <c r="U6" s="6">
        <v>4</v>
      </c>
      <c r="V6" s="6">
        <v>3</v>
      </c>
      <c r="W6" s="6">
        <v>4</v>
      </c>
      <c r="X6" s="6">
        <v>4</v>
      </c>
      <c r="Y6" s="6">
        <v>3</v>
      </c>
      <c r="Z6" s="6">
        <v>4</v>
      </c>
      <c r="AA6" s="4">
        <f t="shared" si="4"/>
        <v>22</v>
      </c>
      <c r="AB6" s="4">
        <v>23</v>
      </c>
      <c r="AC6" s="10">
        <f t="shared" si="5"/>
        <v>47</v>
      </c>
      <c r="AD6" s="25">
        <f t="shared" si="6"/>
        <v>0.97880434782608705</v>
      </c>
    </row>
    <row r="7" spans="1:37" ht="28.5" customHeight="1" x14ac:dyDescent="0.25">
      <c r="A7" s="23" t="s">
        <v>8</v>
      </c>
      <c r="B7" s="6">
        <v>1</v>
      </c>
      <c r="C7" s="6">
        <v>3</v>
      </c>
      <c r="D7" s="4">
        <f t="shared" si="0"/>
        <v>4</v>
      </c>
      <c r="E7" s="4">
        <v>4</v>
      </c>
      <c r="F7" s="6">
        <v>1</v>
      </c>
      <c r="G7" s="6">
        <v>1</v>
      </c>
      <c r="H7" s="4">
        <f t="shared" si="1"/>
        <v>2</v>
      </c>
      <c r="I7" s="4">
        <v>2</v>
      </c>
      <c r="J7" s="4">
        <v>2</v>
      </c>
      <c r="K7" s="4">
        <v>2</v>
      </c>
      <c r="L7" s="4">
        <f t="shared" si="2"/>
        <v>4</v>
      </c>
      <c r="M7" s="4">
        <v>4</v>
      </c>
      <c r="N7" s="6">
        <v>3</v>
      </c>
      <c r="O7" s="6">
        <v>5</v>
      </c>
      <c r="P7" s="6">
        <v>1</v>
      </c>
      <c r="Q7" s="6">
        <v>3</v>
      </c>
      <c r="R7" s="6">
        <v>3</v>
      </c>
      <c r="S7" s="4">
        <f t="shared" si="3"/>
        <v>15</v>
      </c>
      <c r="T7" s="4">
        <v>16</v>
      </c>
      <c r="U7" s="6">
        <v>4</v>
      </c>
      <c r="V7" s="6">
        <v>3</v>
      </c>
      <c r="W7" s="6">
        <v>2</v>
      </c>
      <c r="X7" s="6">
        <v>5</v>
      </c>
      <c r="Y7" s="6">
        <v>3</v>
      </c>
      <c r="Z7" s="6">
        <v>4</v>
      </c>
      <c r="AA7" s="4">
        <f t="shared" si="4"/>
        <v>21</v>
      </c>
      <c r="AB7" s="4">
        <v>23</v>
      </c>
      <c r="AC7" s="10">
        <f t="shared" si="5"/>
        <v>46</v>
      </c>
      <c r="AD7" s="25">
        <f t="shared" si="6"/>
        <v>0.97010869565217406</v>
      </c>
    </row>
    <row r="8" spans="1:37" ht="28.5" customHeight="1" x14ac:dyDescent="0.25">
      <c r="A8" s="23" t="s">
        <v>20</v>
      </c>
      <c r="B8" s="6">
        <v>1</v>
      </c>
      <c r="C8" s="6">
        <v>3</v>
      </c>
      <c r="D8" s="4">
        <f t="shared" si="0"/>
        <v>4</v>
      </c>
      <c r="E8" s="4">
        <v>4</v>
      </c>
      <c r="F8" s="4">
        <v>1</v>
      </c>
      <c r="G8" s="4">
        <v>1</v>
      </c>
      <c r="H8" s="4">
        <f t="shared" si="1"/>
        <v>2</v>
      </c>
      <c r="I8" s="4">
        <v>2</v>
      </c>
      <c r="J8" s="4">
        <v>2</v>
      </c>
      <c r="K8" s="4">
        <v>2</v>
      </c>
      <c r="L8" s="4">
        <f t="shared" si="2"/>
        <v>4</v>
      </c>
      <c r="M8" s="4">
        <v>4</v>
      </c>
      <c r="N8" s="6">
        <v>3</v>
      </c>
      <c r="O8" s="6">
        <v>5</v>
      </c>
      <c r="P8" s="6">
        <v>1</v>
      </c>
      <c r="Q8" s="6">
        <v>3</v>
      </c>
      <c r="R8" s="6">
        <v>3</v>
      </c>
      <c r="S8" s="4">
        <f t="shared" si="3"/>
        <v>15</v>
      </c>
      <c r="T8" s="4">
        <v>16</v>
      </c>
      <c r="U8" s="6">
        <v>4</v>
      </c>
      <c r="V8" s="6">
        <v>3</v>
      </c>
      <c r="W8" s="6">
        <v>4</v>
      </c>
      <c r="X8" s="6">
        <v>1</v>
      </c>
      <c r="Y8" s="6">
        <v>3</v>
      </c>
      <c r="Z8" s="6">
        <v>4</v>
      </c>
      <c r="AA8" s="4">
        <f t="shared" si="4"/>
        <v>19</v>
      </c>
      <c r="AB8" s="4">
        <v>23</v>
      </c>
      <c r="AC8" s="10">
        <f t="shared" si="5"/>
        <v>44</v>
      </c>
      <c r="AD8" s="25">
        <f t="shared" si="6"/>
        <v>0.95271739130434796</v>
      </c>
    </row>
    <row r="9" spans="1:37" ht="28.5" customHeight="1" x14ac:dyDescent="0.25">
      <c r="A9" s="23" t="s">
        <v>12</v>
      </c>
      <c r="B9" s="6">
        <v>1</v>
      </c>
      <c r="C9" s="6">
        <v>3</v>
      </c>
      <c r="D9" s="4">
        <f t="shared" si="0"/>
        <v>4</v>
      </c>
      <c r="E9" s="4">
        <v>4</v>
      </c>
      <c r="F9" s="6">
        <v>1</v>
      </c>
      <c r="G9" s="6">
        <v>1</v>
      </c>
      <c r="H9" s="4">
        <f t="shared" si="1"/>
        <v>2</v>
      </c>
      <c r="I9" s="4">
        <v>2</v>
      </c>
      <c r="J9" s="6">
        <v>1</v>
      </c>
      <c r="K9" s="6">
        <v>2</v>
      </c>
      <c r="L9" s="4">
        <f t="shared" si="2"/>
        <v>3</v>
      </c>
      <c r="M9" s="4">
        <v>4</v>
      </c>
      <c r="N9" s="6">
        <v>3</v>
      </c>
      <c r="O9" s="6">
        <v>5</v>
      </c>
      <c r="P9" s="6">
        <v>1</v>
      </c>
      <c r="Q9" s="6">
        <v>3</v>
      </c>
      <c r="R9" s="6">
        <v>3</v>
      </c>
      <c r="S9" s="4">
        <f t="shared" si="3"/>
        <v>15</v>
      </c>
      <c r="T9" s="4">
        <v>16</v>
      </c>
      <c r="U9" s="6">
        <v>4</v>
      </c>
      <c r="V9" s="6">
        <v>3</v>
      </c>
      <c r="W9" s="6">
        <v>3</v>
      </c>
      <c r="X9" s="6">
        <v>5</v>
      </c>
      <c r="Y9" s="6">
        <v>3</v>
      </c>
      <c r="Z9" s="6">
        <v>4</v>
      </c>
      <c r="AA9" s="4">
        <f t="shared" si="4"/>
        <v>22</v>
      </c>
      <c r="AB9" s="4">
        <v>23</v>
      </c>
      <c r="AC9" s="10">
        <f t="shared" si="5"/>
        <v>46</v>
      </c>
      <c r="AD9" s="25">
        <f t="shared" si="6"/>
        <v>0.92880434782608701</v>
      </c>
    </row>
    <row r="10" spans="1:37" ht="28.5" customHeight="1" x14ac:dyDescent="0.25">
      <c r="A10" s="23" t="s">
        <v>32</v>
      </c>
      <c r="B10" s="6">
        <v>1</v>
      </c>
      <c r="C10" s="6">
        <v>2</v>
      </c>
      <c r="D10" s="4">
        <f t="shared" si="0"/>
        <v>3</v>
      </c>
      <c r="E10" s="4">
        <v>4</v>
      </c>
      <c r="F10" s="4">
        <v>1</v>
      </c>
      <c r="G10" s="4">
        <v>1</v>
      </c>
      <c r="H10" s="4">
        <f t="shared" si="1"/>
        <v>2</v>
      </c>
      <c r="I10" s="4">
        <v>2</v>
      </c>
      <c r="J10" s="6">
        <v>2</v>
      </c>
      <c r="K10" s="6">
        <v>2</v>
      </c>
      <c r="L10" s="4">
        <f t="shared" si="2"/>
        <v>4</v>
      </c>
      <c r="M10" s="4">
        <v>4</v>
      </c>
      <c r="N10" s="6">
        <v>3</v>
      </c>
      <c r="O10" s="6">
        <v>5</v>
      </c>
      <c r="P10" s="6">
        <v>1</v>
      </c>
      <c r="Q10" s="6">
        <v>3</v>
      </c>
      <c r="R10" s="6">
        <v>3</v>
      </c>
      <c r="S10" s="4">
        <f t="shared" si="3"/>
        <v>15</v>
      </c>
      <c r="T10" s="4">
        <v>16</v>
      </c>
      <c r="U10" s="6">
        <v>4</v>
      </c>
      <c r="V10" s="6">
        <v>3</v>
      </c>
      <c r="W10" s="6">
        <v>3</v>
      </c>
      <c r="X10" s="6">
        <v>5</v>
      </c>
      <c r="Y10" s="6">
        <v>3</v>
      </c>
      <c r="Z10" s="6">
        <v>4</v>
      </c>
      <c r="AA10" s="4">
        <f t="shared" si="4"/>
        <v>22</v>
      </c>
      <c r="AB10" s="4">
        <v>23</v>
      </c>
      <c r="AC10" s="10">
        <f t="shared" si="5"/>
        <v>46</v>
      </c>
      <c r="AD10" s="25">
        <f t="shared" si="6"/>
        <v>0.92880434782608701</v>
      </c>
    </row>
    <row r="11" spans="1:37" ht="28.5" customHeight="1" x14ac:dyDescent="0.25">
      <c r="A11" s="23" t="s">
        <v>29</v>
      </c>
      <c r="B11" s="6">
        <v>1</v>
      </c>
      <c r="C11" s="6">
        <v>3</v>
      </c>
      <c r="D11" s="4">
        <f t="shared" si="0"/>
        <v>4</v>
      </c>
      <c r="E11" s="4">
        <v>4</v>
      </c>
      <c r="F11" s="6">
        <v>1</v>
      </c>
      <c r="G11" s="6">
        <v>1</v>
      </c>
      <c r="H11" s="4">
        <f t="shared" si="1"/>
        <v>2</v>
      </c>
      <c r="I11" s="4">
        <v>2</v>
      </c>
      <c r="J11" s="6">
        <v>1</v>
      </c>
      <c r="K11" s="6">
        <v>2</v>
      </c>
      <c r="L11" s="4">
        <f t="shared" si="2"/>
        <v>3</v>
      </c>
      <c r="M11" s="4">
        <v>4</v>
      </c>
      <c r="N11" s="6">
        <v>3</v>
      </c>
      <c r="O11" s="6">
        <v>5</v>
      </c>
      <c r="P11" s="6">
        <v>1</v>
      </c>
      <c r="Q11" s="6">
        <v>3</v>
      </c>
      <c r="R11" s="6">
        <v>3</v>
      </c>
      <c r="S11" s="4">
        <f t="shared" si="3"/>
        <v>15</v>
      </c>
      <c r="T11" s="4">
        <v>16</v>
      </c>
      <c r="U11" s="6">
        <v>4</v>
      </c>
      <c r="V11" s="6">
        <v>3</v>
      </c>
      <c r="W11" s="6">
        <v>3</v>
      </c>
      <c r="X11" s="6">
        <v>4</v>
      </c>
      <c r="Y11" s="6">
        <v>3</v>
      </c>
      <c r="Z11" s="6">
        <v>4</v>
      </c>
      <c r="AA11" s="4">
        <f t="shared" si="4"/>
        <v>21</v>
      </c>
      <c r="AB11" s="4">
        <v>23</v>
      </c>
      <c r="AC11" s="10">
        <f t="shared" si="5"/>
        <v>45</v>
      </c>
      <c r="AD11" s="25">
        <f t="shared" si="6"/>
        <v>0.92010869565217401</v>
      </c>
    </row>
    <row r="12" spans="1:37" ht="28.5" customHeight="1" x14ac:dyDescent="0.25">
      <c r="A12" s="23" t="s">
        <v>28</v>
      </c>
      <c r="B12" s="6">
        <v>1</v>
      </c>
      <c r="C12" s="6">
        <v>2</v>
      </c>
      <c r="D12" s="4">
        <f t="shared" si="0"/>
        <v>3</v>
      </c>
      <c r="E12" s="4">
        <v>4</v>
      </c>
      <c r="F12" s="6">
        <v>1</v>
      </c>
      <c r="G12" s="6">
        <v>1</v>
      </c>
      <c r="H12" s="4">
        <f t="shared" si="1"/>
        <v>2</v>
      </c>
      <c r="I12" s="4">
        <v>2</v>
      </c>
      <c r="J12" s="6">
        <v>2</v>
      </c>
      <c r="K12" s="6">
        <v>2</v>
      </c>
      <c r="L12" s="4">
        <f t="shared" si="2"/>
        <v>4</v>
      </c>
      <c r="M12" s="4">
        <v>4</v>
      </c>
      <c r="N12" s="6">
        <v>3</v>
      </c>
      <c r="O12" s="6">
        <v>5</v>
      </c>
      <c r="P12" s="6">
        <v>1</v>
      </c>
      <c r="Q12" s="6">
        <v>3</v>
      </c>
      <c r="R12" s="6">
        <v>3</v>
      </c>
      <c r="S12" s="4">
        <f t="shared" si="3"/>
        <v>15</v>
      </c>
      <c r="T12" s="4">
        <v>16</v>
      </c>
      <c r="U12" s="6">
        <v>4</v>
      </c>
      <c r="V12" s="6">
        <v>3</v>
      </c>
      <c r="W12" s="6">
        <v>3</v>
      </c>
      <c r="X12" s="6">
        <v>4</v>
      </c>
      <c r="Y12" s="6">
        <v>3</v>
      </c>
      <c r="Z12" s="6">
        <v>4</v>
      </c>
      <c r="AA12" s="4">
        <f t="shared" si="4"/>
        <v>21</v>
      </c>
      <c r="AB12" s="4">
        <v>23</v>
      </c>
      <c r="AC12" s="10">
        <f t="shared" si="5"/>
        <v>45</v>
      </c>
      <c r="AD12" s="25">
        <f t="shared" si="6"/>
        <v>0.92010869565217401</v>
      </c>
    </row>
    <row r="13" spans="1:37" ht="28.5" customHeight="1" x14ac:dyDescent="0.25">
      <c r="A13" s="24" t="s">
        <v>27</v>
      </c>
      <c r="B13" s="6">
        <v>1</v>
      </c>
      <c r="C13" s="6">
        <v>2</v>
      </c>
      <c r="D13" s="4">
        <f t="shared" si="0"/>
        <v>3</v>
      </c>
      <c r="E13" s="4">
        <v>4</v>
      </c>
      <c r="F13" s="6">
        <v>1</v>
      </c>
      <c r="G13" s="6">
        <v>1</v>
      </c>
      <c r="H13" s="4">
        <f t="shared" si="1"/>
        <v>2</v>
      </c>
      <c r="I13" s="4">
        <v>2</v>
      </c>
      <c r="J13" s="6">
        <v>2</v>
      </c>
      <c r="K13" s="6">
        <v>2</v>
      </c>
      <c r="L13" s="4">
        <f t="shared" si="2"/>
        <v>4</v>
      </c>
      <c r="M13" s="4">
        <v>4</v>
      </c>
      <c r="N13" s="6">
        <v>3</v>
      </c>
      <c r="O13" s="6">
        <v>5</v>
      </c>
      <c r="P13" s="6">
        <v>1</v>
      </c>
      <c r="Q13" s="6">
        <v>3</v>
      </c>
      <c r="R13" s="6">
        <v>3</v>
      </c>
      <c r="S13" s="4">
        <f t="shared" si="3"/>
        <v>15</v>
      </c>
      <c r="T13" s="4">
        <v>16</v>
      </c>
      <c r="U13" s="6">
        <v>4</v>
      </c>
      <c r="V13" s="6">
        <v>3</v>
      </c>
      <c r="W13" s="6">
        <v>3</v>
      </c>
      <c r="X13" s="6">
        <v>4</v>
      </c>
      <c r="Y13" s="6">
        <v>3</v>
      </c>
      <c r="Z13" s="6">
        <v>4</v>
      </c>
      <c r="AA13" s="4">
        <f t="shared" si="4"/>
        <v>21</v>
      </c>
      <c r="AB13" s="4">
        <v>23</v>
      </c>
      <c r="AC13" s="10">
        <f t="shared" si="5"/>
        <v>45</v>
      </c>
      <c r="AD13" s="25">
        <f t="shared" si="6"/>
        <v>0.92010869565217401</v>
      </c>
    </row>
    <row r="14" spans="1:37" ht="28.5" customHeight="1" x14ac:dyDescent="0.25">
      <c r="A14" s="24" t="s">
        <v>31</v>
      </c>
      <c r="B14" s="6">
        <v>1</v>
      </c>
      <c r="C14" s="6">
        <v>2</v>
      </c>
      <c r="D14" s="4">
        <f t="shared" si="0"/>
        <v>3</v>
      </c>
      <c r="E14" s="4">
        <v>4</v>
      </c>
      <c r="F14" s="6">
        <v>1</v>
      </c>
      <c r="G14" s="6">
        <v>1</v>
      </c>
      <c r="H14" s="4">
        <f t="shared" si="1"/>
        <v>2</v>
      </c>
      <c r="I14" s="4">
        <v>2</v>
      </c>
      <c r="J14" s="6">
        <v>2</v>
      </c>
      <c r="K14" s="6">
        <v>2</v>
      </c>
      <c r="L14" s="4">
        <f t="shared" si="2"/>
        <v>4</v>
      </c>
      <c r="M14" s="4">
        <v>4</v>
      </c>
      <c r="N14" s="6">
        <v>3</v>
      </c>
      <c r="O14" s="6">
        <v>5</v>
      </c>
      <c r="P14" s="6">
        <v>1</v>
      </c>
      <c r="Q14" s="6">
        <v>3</v>
      </c>
      <c r="R14" s="6">
        <v>3</v>
      </c>
      <c r="S14" s="4">
        <f t="shared" si="3"/>
        <v>15</v>
      </c>
      <c r="T14" s="4">
        <v>16</v>
      </c>
      <c r="U14" s="6">
        <v>4</v>
      </c>
      <c r="V14" s="6">
        <v>3</v>
      </c>
      <c r="W14" s="6">
        <v>3</v>
      </c>
      <c r="X14" s="6">
        <v>3</v>
      </c>
      <c r="Y14" s="6">
        <v>3</v>
      </c>
      <c r="Z14" s="6">
        <v>4</v>
      </c>
      <c r="AA14" s="4">
        <f t="shared" si="4"/>
        <v>20</v>
      </c>
      <c r="AB14" s="4">
        <v>23</v>
      </c>
      <c r="AC14" s="10">
        <f t="shared" si="5"/>
        <v>44</v>
      </c>
      <c r="AD14" s="25">
        <f t="shared" si="6"/>
        <v>0.91141304347826091</v>
      </c>
    </row>
    <row r="15" spans="1:37" ht="28.5" customHeight="1" x14ac:dyDescent="0.25">
      <c r="A15" s="24" t="s">
        <v>33</v>
      </c>
      <c r="B15" s="6">
        <v>1</v>
      </c>
      <c r="C15" s="6">
        <v>3</v>
      </c>
      <c r="D15" s="4">
        <f t="shared" si="0"/>
        <v>4</v>
      </c>
      <c r="E15" s="4">
        <v>4</v>
      </c>
      <c r="F15" s="6">
        <v>1</v>
      </c>
      <c r="G15" s="6">
        <v>1</v>
      </c>
      <c r="H15" s="4">
        <f t="shared" si="1"/>
        <v>2</v>
      </c>
      <c r="I15" s="4">
        <v>2</v>
      </c>
      <c r="J15" s="4">
        <v>1</v>
      </c>
      <c r="K15" s="4">
        <v>2</v>
      </c>
      <c r="L15" s="4">
        <f t="shared" si="2"/>
        <v>3</v>
      </c>
      <c r="M15" s="4">
        <v>4</v>
      </c>
      <c r="N15" s="6">
        <v>3</v>
      </c>
      <c r="O15" s="6">
        <v>5</v>
      </c>
      <c r="P15" s="6">
        <v>1</v>
      </c>
      <c r="Q15" s="6">
        <v>3</v>
      </c>
      <c r="R15" s="6">
        <v>3</v>
      </c>
      <c r="S15" s="4">
        <f t="shared" si="3"/>
        <v>15</v>
      </c>
      <c r="T15" s="4">
        <v>16</v>
      </c>
      <c r="U15" s="6">
        <v>4</v>
      </c>
      <c r="V15" s="6">
        <v>3</v>
      </c>
      <c r="W15" s="6">
        <v>2</v>
      </c>
      <c r="X15" s="6">
        <v>4</v>
      </c>
      <c r="Y15" s="6">
        <v>3</v>
      </c>
      <c r="Z15" s="4">
        <v>4</v>
      </c>
      <c r="AA15" s="4">
        <f t="shared" si="4"/>
        <v>20</v>
      </c>
      <c r="AB15" s="4">
        <v>23</v>
      </c>
      <c r="AC15" s="10">
        <f t="shared" si="5"/>
        <v>44</v>
      </c>
      <c r="AD15" s="25">
        <f t="shared" si="6"/>
        <v>0.91141304347826091</v>
      </c>
    </row>
    <row r="16" spans="1:37" ht="34.5" customHeight="1" x14ac:dyDescent="0.25">
      <c r="A16" s="24" t="s">
        <v>11</v>
      </c>
      <c r="B16" s="6">
        <v>1</v>
      </c>
      <c r="C16" s="6">
        <v>3</v>
      </c>
      <c r="D16" s="4">
        <f t="shared" si="0"/>
        <v>4</v>
      </c>
      <c r="E16" s="4">
        <v>4</v>
      </c>
      <c r="F16" s="6">
        <v>1</v>
      </c>
      <c r="G16" s="6">
        <v>1</v>
      </c>
      <c r="H16" s="4">
        <f t="shared" si="1"/>
        <v>2</v>
      </c>
      <c r="I16" s="4">
        <v>2</v>
      </c>
      <c r="J16" s="6">
        <v>1</v>
      </c>
      <c r="K16" s="6">
        <v>2</v>
      </c>
      <c r="L16" s="4">
        <f t="shared" si="2"/>
        <v>3</v>
      </c>
      <c r="M16" s="4">
        <v>4</v>
      </c>
      <c r="N16" s="6">
        <v>3</v>
      </c>
      <c r="O16" s="6">
        <v>5</v>
      </c>
      <c r="P16" s="6">
        <v>1</v>
      </c>
      <c r="Q16" s="6">
        <v>3</v>
      </c>
      <c r="R16" s="6">
        <v>3</v>
      </c>
      <c r="S16" s="4">
        <f t="shared" si="3"/>
        <v>15</v>
      </c>
      <c r="T16" s="4">
        <v>16</v>
      </c>
      <c r="U16" s="6">
        <v>4</v>
      </c>
      <c r="V16" s="6">
        <v>3</v>
      </c>
      <c r="W16" s="6">
        <v>0</v>
      </c>
      <c r="X16" s="6">
        <v>5</v>
      </c>
      <c r="Y16" s="6">
        <v>3</v>
      </c>
      <c r="Z16" s="6">
        <v>4</v>
      </c>
      <c r="AA16" s="4">
        <f t="shared" si="4"/>
        <v>19</v>
      </c>
      <c r="AB16" s="4">
        <v>23</v>
      </c>
      <c r="AC16" s="10">
        <f t="shared" si="5"/>
        <v>43</v>
      </c>
      <c r="AD16" s="25">
        <f t="shared" si="6"/>
        <v>0.90271739130434792</v>
      </c>
    </row>
    <row r="17" spans="1:30" ht="42" customHeight="1" x14ac:dyDescent="0.25">
      <c r="A17" s="24" t="s">
        <v>34</v>
      </c>
      <c r="B17" s="6">
        <v>1</v>
      </c>
      <c r="C17" s="6">
        <v>2</v>
      </c>
      <c r="D17" s="4">
        <f t="shared" si="0"/>
        <v>3</v>
      </c>
      <c r="E17" s="4">
        <v>4</v>
      </c>
      <c r="F17" s="4">
        <v>1</v>
      </c>
      <c r="G17" s="4">
        <v>1</v>
      </c>
      <c r="H17" s="4">
        <f t="shared" si="1"/>
        <v>2</v>
      </c>
      <c r="I17" s="4">
        <v>2</v>
      </c>
      <c r="J17" s="4">
        <v>2</v>
      </c>
      <c r="K17" s="4">
        <v>2</v>
      </c>
      <c r="L17" s="4">
        <f t="shared" si="2"/>
        <v>4</v>
      </c>
      <c r="M17" s="4">
        <v>4</v>
      </c>
      <c r="N17" s="6">
        <v>3</v>
      </c>
      <c r="O17" s="6">
        <v>5</v>
      </c>
      <c r="P17" s="6">
        <v>1</v>
      </c>
      <c r="Q17" s="6">
        <v>3</v>
      </c>
      <c r="R17" s="6">
        <v>3</v>
      </c>
      <c r="S17" s="4">
        <f t="shared" si="3"/>
        <v>15</v>
      </c>
      <c r="T17" s="4">
        <v>16</v>
      </c>
      <c r="U17" s="6">
        <v>4</v>
      </c>
      <c r="V17" s="6">
        <v>3</v>
      </c>
      <c r="W17" s="6">
        <v>3</v>
      </c>
      <c r="X17" s="6">
        <v>2</v>
      </c>
      <c r="Y17" s="6">
        <v>3</v>
      </c>
      <c r="Z17" s="6">
        <v>4</v>
      </c>
      <c r="AA17" s="4">
        <f t="shared" si="4"/>
        <v>19</v>
      </c>
      <c r="AB17" s="4">
        <v>23</v>
      </c>
      <c r="AC17" s="10">
        <f t="shared" si="5"/>
        <v>43</v>
      </c>
      <c r="AD17" s="25">
        <f t="shared" si="6"/>
        <v>0.90271739130434792</v>
      </c>
    </row>
    <row r="18" spans="1:30" ht="28.5" customHeight="1" x14ac:dyDescent="0.25">
      <c r="A18" s="24" t="s">
        <v>13</v>
      </c>
      <c r="B18" s="6">
        <v>1</v>
      </c>
      <c r="C18" s="6">
        <v>3</v>
      </c>
      <c r="D18" s="4">
        <f t="shared" si="0"/>
        <v>4</v>
      </c>
      <c r="E18" s="4">
        <v>4</v>
      </c>
      <c r="F18" s="6">
        <v>1</v>
      </c>
      <c r="G18" s="6">
        <v>1</v>
      </c>
      <c r="H18" s="4">
        <f t="shared" si="1"/>
        <v>2</v>
      </c>
      <c r="I18" s="4">
        <v>2</v>
      </c>
      <c r="J18" s="6">
        <v>2</v>
      </c>
      <c r="K18" s="6">
        <v>2</v>
      </c>
      <c r="L18" s="4">
        <f t="shared" si="2"/>
        <v>4</v>
      </c>
      <c r="M18" s="4">
        <v>4</v>
      </c>
      <c r="N18" s="6">
        <v>3</v>
      </c>
      <c r="O18" s="6">
        <v>5</v>
      </c>
      <c r="P18" s="6">
        <v>1</v>
      </c>
      <c r="Q18" s="6">
        <v>3</v>
      </c>
      <c r="R18" s="6">
        <v>0</v>
      </c>
      <c r="S18" s="4">
        <f t="shared" si="3"/>
        <v>12</v>
      </c>
      <c r="T18" s="4">
        <v>16</v>
      </c>
      <c r="U18" s="6">
        <v>4</v>
      </c>
      <c r="V18" s="6">
        <v>3</v>
      </c>
      <c r="W18" s="6">
        <v>2</v>
      </c>
      <c r="X18" s="6">
        <v>4</v>
      </c>
      <c r="Y18" s="6">
        <v>0</v>
      </c>
      <c r="Z18" s="6">
        <v>4</v>
      </c>
      <c r="AA18" s="4">
        <f t="shared" si="4"/>
        <v>17</v>
      </c>
      <c r="AB18" s="4">
        <v>23</v>
      </c>
      <c r="AC18" s="10">
        <f t="shared" si="5"/>
        <v>39</v>
      </c>
      <c r="AD18" s="25">
        <f t="shared" si="6"/>
        <v>0.89782608695652188</v>
      </c>
    </row>
    <row r="19" spans="1:30" ht="28.5" customHeight="1" x14ac:dyDescent="0.25">
      <c r="A19" s="24" t="s">
        <v>9</v>
      </c>
      <c r="B19" s="6">
        <v>1</v>
      </c>
      <c r="C19" s="6">
        <v>2</v>
      </c>
      <c r="D19" s="4">
        <f t="shared" si="0"/>
        <v>3</v>
      </c>
      <c r="E19" s="4">
        <v>4</v>
      </c>
      <c r="F19" s="6">
        <v>1</v>
      </c>
      <c r="G19" s="6">
        <v>1</v>
      </c>
      <c r="H19" s="4">
        <f t="shared" si="1"/>
        <v>2</v>
      </c>
      <c r="I19" s="4">
        <v>2</v>
      </c>
      <c r="J19" s="6">
        <v>1</v>
      </c>
      <c r="K19" s="6">
        <v>2</v>
      </c>
      <c r="L19" s="4">
        <f t="shared" si="2"/>
        <v>3</v>
      </c>
      <c r="M19" s="4">
        <v>4</v>
      </c>
      <c r="N19" s="6">
        <v>3</v>
      </c>
      <c r="O19" s="6">
        <v>5</v>
      </c>
      <c r="P19" s="6">
        <v>1</v>
      </c>
      <c r="Q19" s="6">
        <v>3</v>
      </c>
      <c r="R19" s="6">
        <v>3</v>
      </c>
      <c r="S19" s="4">
        <f t="shared" si="3"/>
        <v>15</v>
      </c>
      <c r="T19" s="4">
        <v>16</v>
      </c>
      <c r="U19" s="6">
        <v>4</v>
      </c>
      <c r="V19" s="6">
        <v>3</v>
      </c>
      <c r="W19" s="6">
        <v>4</v>
      </c>
      <c r="X19" s="6">
        <v>5</v>
      </c>
      <c r="Y19" s="6">
        <v>3</v>
      </c>
      <c r="Z19" s="6">
        <v>4</v>
      </c>
      <c r="AA19" s="4">
        <f t="shared" si="4"/>
        <v>23</v>
      </c>
      <c r="AB19" s="4">
        <v>23</v>
      </c>
      <c r="AC19" s="10">
        <f t="shared" si="5"/>
        <v>46</v>
      </c>
      <c r="AD19" s="25">
        <f t="shared" si="6"/>
        <v>0.88749999999999996</v>
      </c>
    </row>
    <row r="20" spans="1:30" ht="28.5" customHeight="1" x14ac:dyDescent="0.25">
      <c r="A20" s="24" t="s">
        <v>25</v>
      </c>
      <c r="B20" s="20">
        <v>1</v>
      </c>
      <c r="C20" s="20">
        <v>3</v>
      </c>
      <c r="D20" s="4">
        <f t="shared" si="0"/>
        <v>4</v>
      </c>
      <c r="E20" s="4">
        <v>4</v>
      </c>
      <c r="F20" s="4">
        <v>1</v>
      </c>
      <c r="G20" s="4">
        <v>1</v>
      </c>
      <c r="H20" s="4">
        <f t="shared" si="1"/>
        <v>2</v>
      </c>
      <c r="I20" s="4">
        <v>2</v>
      </c>
      <c r="J20" s="6">
        <v>1</v>
      </c>
      <c r="K20" s="6">
        <v>2</v>
      </c>
      <c r="L20" s="4">
        <f t="shared" si="2"/>
        <v>3</v>
      </c>
      <c r="M20" s="4">
        <v>4</v>
      </c>
      <c r="N20" s="20">
        <v>3</v>
      </c>
      <c r="O20" s="20">
        <v>5</v>
      </c>
      <c r="P20" s="20">
        <v>2</v>
      </c>
      <c r="Q20" s="20">
        <v>3</v>
      </c>
      <c r="R20" s="20">
        <v>0</v>
      </c>
      <c r="S20" s="4">
        <f t="shared" si="3"/>
        <v>13</v>
      </c>
      <c r="T20" s="4">
        <v>16</v>
      </c>
      <c r="U20" s="20">
        <v>4</v>
      </c>
      <c r="V20" s="20">
        <v>3</v>
      </c>
      <c r="W20" s="20">
        <v>3</v>
      </c>
      <c r="X20" s="20">
        <v>3</v>
      </c>
      <c r="Y20" s="20">
        <v>3</v>
      </c>
      <c r="Z20" s="20">
        <v>4</v>
      </c>
      <c r="AA20" s="4">
        <f t="shared" si="4"/>
        <v>20</v>
      </c>
      <c r="AB20" s="4">
        <v>23</v>
      </c>
      <c r="AC20" s="10">
        <f t="shared" si="5"/>
        <v>42</v>
      </c>
      <c r="AD20" s="25">
        <f t="shared" si="6"/>
        <v>0.88641304347826089</v>
      </c>
    </row>
    <row r="21" spans="1:30" ht="28.5" customHeight="1" x14ac:dyDescent="0.25">
      <c r="A21" s="24" t="s">
        <v>17</v>
      </c>
      <c r="B21" s="6">
        <v>1</v>
      </c>
      <c r="C21" s="6">
        <v>2</v>
      </c>
      <c r="D21" s="4">
        <f t="shared" si="0"/>
        <v>3</v>
      </c>
      <c r="E21" s="4">
        <v>4</v>
      </c>
      <c r="F21" s="6">
        <v>1</v>
      </c>
      <c r="G21" s="6">
        <v>1</v>
      </c>
      <c r="H21" s="4">
        <f t="shared" si="1"/>
        <v>2</v>
      </c>
      <c r="I21" s="4">
        <v>2</v>
      </c>
      <c r="J21" s="6">
        <v>2</v>
      </c>
      <c r="K21" s="6">
        <v>2</v>
      </c>
      <c r="L21" s="4">
        <f t="shared" si="2"/>
        <v>4</v>
      </c>
      <c r="M21" s="4">
        <v>4</v>
      </c>
      <c r="N21" s="6">
        <v>3</v>
      </c>
      <c r="O21" s="6">
        <v>5</v>
      </c>
      <c r="P21" s="6">
        <v>1</v>
      </c>
      <c r="Q21" s="6">
        <v>3</v>
      </c>
      <c r="R21" s="6">
        <v>3</v>
      </c>
      <c r="S21" s="4">
        <f t="shared" si="3"/>
        <v>15</v>
      </c>
      <c r="T21" s="4">
        <v>16</v>
      </c>
      <c r="U21" s="6">
        <v>4</v>
      </c>
      <c r="V21" s="6">
        <v>3</v>
      </c>
      <c r="W21" s="6">
        <v>3</v>
      </c>
      <c r="X21" s="6">
        <v>0</v>
      </c>
      <c r="Y21" s="6">
        <v>3</v>
      </c>
      <c r="Z21" s="6">
        <v>4</v>
      </c>
      <c r="AA21" s="4">
        <f t="shared" si="4"/>
        <v>17</v>
      </c>
      <c r="AB21" s="4">
        <v>23</v>
      </c>
      <c r="AC21" s="10">
        <f t="shared" si="5"/>
        <v>41</v>
      </c>
      <c r="AD21" s="25">
        <f t="shared" si="6"/>
        <v>0.88532608695652182</v>
      </c>
    </row>
    <row r="22" spans="1:30" ht="28.5" customHeight="1" x14ac:dyDescent="0.25">
      <c r="A22" s="24" t="s">
        <v>30</v>
      </c>
      <c r="B22" s="6">
        <v>1</v>
      </c>
      <c r="C22" s="6">
        <v>3</v>
      </c>
      <c r="D22" s="4">
        <f t="shared" si="0"/>
        <v>4</v>
      </c>
      <c r="E22" s="4">
        <v>4</v>
      </c>
      <c r="F22" s="6">
        <v>1</v>
      </c>
      <c r="G22" s="6">
        <v>1</v>
      </c>
      <c r="H22" s="4">
        <f t="shared" si="1"/>
        <v>2</v>
      </c>
      <c r="I22" s="4">
        <v>2</v>
      </c>
      <c r="J22" s="6">
        <v>0</v>
      </c>
      <c r="K22" s="6">
        <v>2</v>
      </c>
      <c r="L22" s="4">
        <f t="shared" si="2"/>
        <v>2</v>
      </c>
      <c r="M22" s="4">
        <v>4</v>
      </c>
      <c r="N22" s="6">
        <v>3</v>
      </c>
      <c r="O22" s="6">
        <v>5</v>
      </c>
      <c r="P22" s="6">
        <v>1</v>
      </c>
      <c r="Q22" s="6">
        <v>3</v>
      </c>
      <c r="R22" s="6">
        <v>3</v>
      </c>
      <c r="S22" s="4">
        <f t="shared" si="3"/>
        <v>15</v>
      </c>
      <c r="T22" s="4">
        <v>16</v>
      </c>
      <c r="U22" s="6">
        <v>4</v>
      </c>
      <c r="V22" s="6">
        <v>3</v>
      </c>
      <c r="W22" s="6">
        <v>3</v>
      </c>
      <c r="X22" s="6">
        <v>5</v>
      </c>
      <c r="Y22" s="6">
        <v>3</v>
      </c>
      <c r="Z22" s="6">
        <v>4</v>
      </c>
      <c r="AA22" s="4">
        <f t="shared" si="4"/>
        <v>22</v>
      </c>
      <c r="AB22" s="4">
        <v>23</v>
      </c>
      <c r="AC22" s="10">
        <f t="shared" si="5"/>
        <v>45</v>
      </c>
      <c r="AD22" s="25">
        <f t="shared" si="6"/>
        <v>0.87880434782608696</v>
      </c>
    </row>
    <row r="23" spans="1:30" ht="28.5" customHeight="1" x14ac:dyDescent="0.25">
      <c r="A23" s="24" t="s">
        <v>19</v>
      </c>
      <c r="B23" s="6">
        <v>0</v>
      </c>
      <c r="C23" s="6">
        <v>3</v>
      </c>
      <c r="D23" s="4">
        <f t="shared" si="0"/>
        <v>3</v>
      </c>
      <c r="E23" s="4">
        <v>4</v>
      </c>
      <c r="F23" s="4">
        <v>1</v>
      </c>
      <c r="G23" s="4">
        <v>1</v>
      </c>
      <c r="H23" s="4">
        <f t="shared" si="1"/>
        <v>2</v>
      </c>
      <c r="I23" s="4">
        <v>2</v>
      </c>
      <c r="J23" s="6">
        <v>1</v>
      </c>
      <c r="K23" s="6">
        <v>2</v>
      </c>
      <c r="L23" s="4">
        <f t="shared" si="2"/>
        <v>3</v>
      </c>
      <c r="M23" s="4">
        <v>4</v>
      </c>
      <c r="N23" s="6">
        <v>3</v>
      </c>
      <c r="O23" s="6">
        <v>5</v>
      </c>
      <c r="P23" s="6">
        <v>1</v>
      </c>
      <c r="Q23" s="6">
        <v>3</v>
      </c>
      <c r="R23" s="6">
        <v>3</v>
      </c>
      <c r="S23" s="4">
        <f t="shared" si="3"/>
        <v>15</v>
      </c>
      <c r="T23" s="4">
        <v>16</v>
      </c>
      <c r="U23" s="6">
        <v>4</v>
      </c>
      <c r="V23" s="6">
        <v>3</v>
      </c>
      <c r="W23" s="6">
        <v>3</v>
      </c>
      <c r="X23" s="6">
        <v>5</v>
      </c>
      <c r="Y23" s="6">
        <v>3</v>
      </c>
      <c r="Z23" s="6">
        <v>4</v>
      </c>
      <c r="AA23" s="4">
        <f t="shared" si="4"/>
        <v>22</v>
      </c>
      <c r="AB23" s="4">
        <v>23</v>
      </c>
      <c r="AC23" s="10">
        <f t="shared" si="5"/>
        <v>45</v>
      </c>
      <c r="AD23" s="25">
        <f t="shared" si="6"/>
        <v>0.87880434782608696</v>
      </c>
    </row>
    <row r="24" spans="1:30" ht="28.5" customHeight="1" x14ac:dyDescent="0.25">
      <c r="A24" s="24" t="s">
        <v>26</v>
      </c>
      <c r="B24" s="6">
        <v>1</v>
      </c>
      <c r="C24" s="6">
        <v>2</v>
      </c>
      <c r="D24" s="4">
        <f t="shared" si="0"/>
        <v>3</v>
      </c>
      <c r="E24" s="4">
        <v>4</v>
      </c>
      <c r="F24" s="6">
        <v>1</v>
      </c>
      <c r="G24" s="6">
        <v>1</v>
      </c>
      <c r="H24" s="4">
        <f t="shared" si="1"/>
        <v>2</v>
      </c>
      <c r="I24" s="4">
        <v>2</v>
      </c>
      <c r="J24" s="6">
        <v>2</v>
      </c>
      <c r="K24" s="6">
        <v>1</v>
      </c>
      <c r="L24" s="4">
        <f t="shared" si="2"/>
        <v>3</v>
      </c>
      <c r="M24" s="4">
        <v>4</v>
      </c>
      <c r="N24" s="6">
        <v>3</v>
      </c>
      <c r="O24" s="6">
        <v>5</v>
      </c>
      <c r="P24" s="6">
        <v>1</v>
      </c>
      <c r="Q24" s="6">
        <v>3</v>
      </c>
      <c r="R24" s="6">
        <v>3</v>
      </c>
      <c r="S24" s="4">
        <f t="shared" si="3"/>
        <v>15</v>
      </c>
      <c r="T24" s="4">
        <v>16</v>
      </c>
      <c r="U24" s="6">
        <v>4</v>
      </c>
      <c r="V24" s="6">
        <v>3</v>
      </c>
      <c r="W24" s="6">
        <v>3</v>
      </c>
      <c r="X24" s="6">
        <v>5</v>
      </c>
      <c r="Y24" s="6">
        <v>3</v>
      </c>
      <c r="Z24" s="6">
        <v>4</v>
      </c>
      <c r="AA24" s="4">
        <f t="shared" si="4"/>
        <v>22</v>
      </c>
      <c r="AB24" s="4">
        <v>23</v>
      </c>
      <c r="AC24" s="10">
        <f t="shared" si="5"/>
        <v>45</v>
      </c>
      <c r="AD24" s="25">
        <f t="shared" si="6"/>
        <v>0.87880434782608696</v>
      </c>
    </row>
    <row r="25" spans="1:30" ht="32.25" customHeight="1" x14ac:dyDescent="0.25">
      <c r="A25" s="24" t="s">
        <v>10</v>
      </c>
      <c r="B25" s="21">
        <v>1</v>
      </c>
      <c r="C25" s="21">
        <v>2</v>
      </c>
      <c r="D25" s="4">
        <f t="shared" si="0"/>
        <v>3</v>
      </c>
      <c r="E25" s="4">
        <v>4</v>
      </c>
      <c r="F25" s="4">
        <v>1</v>
      </c>
      <c r="G25" s="4">
        <v>1</v>
      </c>
      <c r="H25" s="4">
        <f t="shared" si="1"/>
        <v>2</v>
      </c>
      <c r="I25" s="4">
        <v>2</v>
      </c>
      <c r="J25" s="4">
        <v>1</v>
      </c>
      <c r="K25" s="4">
        <v>2</v>
      </c>
      <c r="L25" s="4">
        <f t="shared" si="2"/>
        <v>3</v>
      </c>
      <c r="M25" s="4">
        <v>4</v>
      </c>
      <c r="N25" s="21">
        <v>3</v>
      </c>
      <c r="O25" s="21">
        <v>5</v>
      </c>
      <c r="P25" s="21">
        <v>1</v>
      </c>
      <c r="Q25" s="21">
        <v>3</v>
      </c>
      <c r="R25" s="21">
        <v>3</v>
      </c>
      <c r="S25" s="4">
        <f t="shared" si="3"/>
        <v>15</v>
      </c>
      <c r="T25" s="4">
        <v>16</v>
      </c>
      <c r="U25" s="21">
        <v>4</v>
      </c>
      <c r="V25" s="21">
        <v>3</v>
      </c>
      <c r="W25" s="21">
        <v>3</v>
      </c>
      <c r="X25" s="21">
        <v>5</v>
      </c>
      <c r="Y25" s="21">
        <v>3</v>
      </c>
      <c r="Z25" s="21">
        <v>4</v>
      </c>
      <c r="AA25" s="4">
        <f t="shared" si="4"/>
        <v>22</v>
      </c>
      <c r="AB25" s="4">
        <v>23</v>
      </c>
      <c r="AC25" s="10">
        <f t="shared" si="5"/>
        <v>45</v>
      </c>
      <c r="AD25" s="25">
        <f t="shared" si="6"/>
        <v>0.87880434782608696</v>
      </c>
    </row>
    <row r="26" spans="1:30" ht="28.5" customHeight="1" x14ac:dyDescent="0.25">
      <c r="A26" s="24" t="s">
        <v>15</v>
      </c>
      <c r="B26" s="4">
        <v>0</v>
      </c>
      <c r="C26" s="4">
        <v>3</v>
      </c>
      <c r="D26" s="4">
        <f t="shared" si="0"/>
        <v>3</v>
      </c>
      <c r="E26" s="4">
        <v>4</v>
      </c>
      <c r="F26" s="4">
        <v>1</v>
      </c>
      <c r="G26" s="4">
        <v>1</v>
      </c>
      <c r="H26" s="4">
        <f t="shared" si="1"/>
        <v>2</v>
      </c>
      <c r="I26" s="4">
        <v>2</v>
      </c>
      <c r="J26" s="4">
        <v>2</v>
      </c>
      <c r="K26" s="4">
        <v>1</v>
      </c>
      <c r="L26" s="4">
        <f t="shared" si="2"/>
        <v>3</v>
      </c>
      <c r="M26" s="4">
        <v>4</v>
      </c>
      <c r="N26" s="6">
        <v>3</v>
      </c>
      <c r="O26" s="6">
        <v>5</v>
      </c>
      <c r="P26" s="6">
        <v>1</v>
      </c>
      <c r="Q26" s="6">
        <v>3</v>
      </c>
      <c r="R26" s="6">
        <v>3</v>
      </c>
      <c r="S26" s="4">
        <f t="shared" si="3"/>
        <v>15</v>
      </c>
      <c r="T26" s="4">
        <v>16</v>
      </c>
      <c r="U26" s="6">
        <v>4</v>
      </c>
      <c r="V26" s="6">
        <v>3</v>
      </c>
      <c r="W26" s="6">
        <v>3</v>
      </c>
      <c r="X26" s="6">
        <v>4</v>
      </c>
      <c r="Y26" s="6">
        <v>3</v>
      </c>
      <c r="Z26" s="6">
        <v>4</v>
      </c>
      <c r="AA26" s="4">
        <f t="shared" si="4"/>
        <v>21</v>
      </c>
      <c r="AB26" s="4">
        <v>23</v>
      </c>
      <c r="AC26" s="10">
        <f t="shared" si="5"/>
        <v>44</v>
      </c>
      <c r="AD26" s="25">
        <f t="shared" si="6"/>
        <v>0.87010869565217397</v>
      </c>
    </row>
    <row r="27" spans="1:30" ht="28.5" customHeight="1" x14ac:dyDescent="0.25">
      <c r="A27" s="24" t="s">
        <v>23</v>
      </c>
      <c r="B27" s="6">
        <v>1</v>
      </c>
      <c r="C27" s="6">
        <v>2</v>
      </c>
      <c r="D27" s="4">
        <f t="shared" si="0"/>
        <v>3</v>
      </c>
      <c r="E27" s="4">
        <v>4</v>
      </c>
      <c r="F27" s="6">
        <v>1</v>
      </c>
      <c r="G27" s="6">
        <v>1</v>
      </c>
      <c r="H27" s="4">
        <f t="shared" si="1"/>
        <v>2</v>
      </c>
      <c r="I27" s="4">
        <v>2</v>
      </c>
      <c r="J27" s="4">
        <v>2</v>
      </c>
      <c r="K27" s="4">
        <v>1</v>
      </c>
      <c r="L27" s="4">
        <f t="shared" si="2"/>
        <v>3</v>
      </c>
      <c r="M27" s="4">
        <v>4</v>
      </c>
      <c r="N27" s="6">
        <v>3</v>
      </c>
      <c r="O27" s="6">
        <v>5</v>
      </c>
      <c r="P27" s="6">
        <v>1</v>
      </c>
      <c r="Q27" s="6">
        <v>3</v>
      </c>
      <c r="R27" s="6">
        <v>3</v>
      </c>
      <c r="S27" s="4">
        <f t="shared" si="3"/>
        <v>15</v>
      </c>
      <c r="T27" s="4">
        <v>16</v>
      </c>
      <c r="U27" s="6">
        <v>4</v>
      </c>
      <c r="V27" s="6">
        <v>3</v>
      </c>
      <c r="W27" s="6">
        <v>1</v>
      </c>
      <c r="X27" s="6">
        <v>4</v>
      </c>
      <c r="Y27" s="6">
        <v>3</v>
      </c>
      <c r="Z27" s="6">
        <v>4</v>
      </c>
      <c r="AA27" s="4">
        <f t="shared" si="4"/>
        <v>19</v>
      </c>
      <c r="AB27" s="4">
        <v>23</v>
      </c>
      <c r="AC27" s="10">
        <f t="shared" si="5"/>
        <v>42</v>
      </c>
      <c r="AD27" s="25">
        <f t="shared" si="6"/>
        <v>0.85271739130434787</v>
      </c>
    </row>
    <row r="28" spans="1:30" ht="28.5" customHeight="1" x14ac:dyDescent="0.25">
      <c r="A28" s="24" t="s">
        <v>16</v>
      </c>
      <c r="B28" s="6">
        <v>1</v>
      </c>
      <c r="C28" s="6">
        <v>2</v>
      </c>
      <c r="D28" s="4">
        <f t="shared" si="0"/>
        <v>3</v>
      </c>
      <c r="E28" s="4">
        <v>4</v>
      </c>
      <c r="F28" s="6">
        <v>1</v>
      </c>
      <c r="G28" s="6">
        <v>1</v>
      </c>
      <c r="H28" s="4">
        <f t="shared" si="1"/>
        <v>2</v>
      </c>
      <c r="I28" s="4">
        <v>2</v>
      </c>
      <c r="J28" s="6">
        <v>0</v>
      </c>
      <c r="K28" s="6">
        <v>2</v>
      </c>
      <c r="L28" s="4">
        <f t="shared" si="2"/>
        <v>2</v>
      </c>
      <c r="M28" s="4">
        <v>4</v>
      </c>
      <c r="N28" s="6">
        <v>3</v>
      </c>
      <c r="O28" s="6">
        <v>5</v>
      </c>
      <c r="P28" s="6">
        <v>1</v>
      </c>
      <c r="Q28" s="6">
        <v>3</v>
      </c>
      <c r="R28" s="6">
        <v>3</v>
      </c>
      <c r="S28" s="4">
        <f t="shared" si="3"/>
        <v>15</v>
      </c>
      <c r="T28" s="4">
        <v>16</v>
      </c>
      <c r="U28" s="6">
        <v>4</v>
      </c>
      <c r="V28" s="6">
        <v>3</v>
      </c>
      <c r="W28" s="6">
        <v>4</v>
      </c>
      <c r="X28" s="6">
        <v>5</v>
      </c>
      <c r="Y28" s="6">
        <v>3</v>
      </c>
      <c r="Z28" s="6">
        <v>4</v>
      </c>
      <c r="AA28" s="4">
        <f t="shared" si="4"/>
        <v>23</v>
      </c>
      <c r="AB28" s="4">
        <v>23</v>
      </c>
      <c r="AC28" s="10">
        <f t="shared" si="5"/>
        <v>45</v>
      </c>
      <c r="AD28" s="25">
        <f t="shared" si="6"/>
        <v>0.83750000000000013</v>
      </c>
    </row>
    <row r="29" spans="1:30" ht="28.5" customHeight="1" x14ac:dyDescent="0.25">
      <c r="A29" s="24" t="s">
        <v>35</v>
      </c>
      <c r="B29" s="6">
        <v>1</v>
      </c>
      <c r="C29" s="6">
        <v>2</v>
      </c>
      <c r="D29" s="4">
        <f t="shared" si="0"/>
        <v>3</v>
      </c>
      <c r="E29" s="4">
        <v>4</v>
      </c>
      <c r="F29" s="6">
        <v>1</v>
      </c>
      <c r="G29" s="6">
        <v>1</v>
      </c>
      <c r="H29" s="4">
        <f t="shared" si="1"/>
        <v>2</v>
      </c>
      <c r="I29" s="4">
        <v>2</v>
      </c>
      <c r="J29" s="6">
        <v>1</v>
      </c>
      <c r="K29" s="6">
        <v>2</v>
      </c>
      <c r="L29" s="4">
        <f t="shared" si="2"/>
        <v>3</v>
      </c>
      <c r="M29" s="4">
        <v>4</v>
      </c>
      <c r="N29" s="6">
        <v>3</v>
      </c>
      <c r="O29" s="6">
        <v>5</v>
      </c>
      <c r="P29" s="6">
        <v>1</v>
      </c>
      <c r="Q29" s="6">
        <v>3</v>
      </c>
      <c r="R29" s="6">
        <v>3</v>
      </c>
      <c r="S29" s="4">
        <f t="shared" si="3"/>
        <v>15</v>
      </c>
      <c r="T29" s="4">
        <v>16</v>
      </c>
      <c r="U29" s="6">
        <v>4</v>
      </c>
      <c r="V29" s="6">
        <v>3</v>
      </c>
      <c r="W29" s="6">
        <v>2</v>
      </c>
      <c r="X29" s="6">
        <v>4</v>
      </c>
      <c r="Y29" s="6">
        <v>0</v>
      </c>
      <c r="Z29" s="6">
        <v>4</v>
      </c>
      <c r="AA29" s="4">
        <f t="shared" si="4"/>
        <v>17</v>
      </c>
      <c r="AB29" s="4">
        <v>23</v>
      </c>
      <c r="AC29" s="10">
        <f t="shared" si="5"/>
        <v>40</v>
      </c>
      <c r="AD29" s="25">
        <f t="shared" si="6"/>
        <v>0.83532608695652177</v>
      </c>
    </row>
    <row r="30" spans="1:30" ht="28.5" customHeight="1" x14ac:dyDescent="0.25">
      <c r="A30" s="24" t="s">
        <v>21</v>
      </c>
      <c r="B30" s="6">
        <v>1</v>
      </c>
      <c r="C30" s="6">
        <v>2</v>
      </c>
      <c r="D30" s="4">
        <f t="shared" si="0"/>
        <v>3</v>
      </c>
      <c r="E30" s="4">
        <v>4</v>
      </c>
      <c r="F30" s="4">
        <v>1</v>
      </c>
      <c r="G30" s="4">
        <v>1</v>
      </c>
      <c r="H30" s="4">
        <f t="shared" si="1"/>
        <v>2</v>
      </c>
      <c r="I30" s="4">
        <v>2</v>
      </c>
      <c r="J30" s="6">
        <v>1</v>
      </c>
      <c r="K30" s="6">
        <v>1</v>
      </c>
      <c r="L30" s="4">
        <f t="shared" si="2"/>
        <v>2</v>
      </c>
      <c r="M30" s="4">
        <v>4</v>
      </c>
      <c r="N30" s="6">
        <v>3</v>
      </c>
      <c r="O30" s="6">
        <v>5</v>
      </c>
      <c r="P30" s="6">
        <v>2</v>
      </c>
      <c r="Q30" s="6">
        <v>3</v>
      </c>
      <c r="R30" s="6">
        <v>3</v>
      </c>
      <c r="S30" s="4">
        <f t="shared" si="3"/>
        <v>16</v>
      </c>
      <c r="T30" s="4">
        <v>16</v>
      </c>
      <c r="U30" s="6">
        <v>4</v>
      </c>
      <c r="V30" s="6">
        <v>3</v>
      </c>
      <c r="W30" s="6">
        <v>4</v>
      </c>
      <c r="X30" s="6">
        <v>1</v>
      </c>
      <c r="Y30" s="6">
        <v>3</v>
      </c>
      <c r="Z30" s="6">
        <v>4</v>
      </c>
      <c r="AA30" s="4">
        <f t="shared" si="4"/>
        <v>19</v>
      </c>
      <c r="AB30" s="4">
        <v>23</v>
      </c>
      <c r="AC30" s="10">
        <f t="shared" si="5"/>
        <v>42</v>
      </c>
      <c r="AD30" s="25">
        <f t="shared" si="6"/>
        <v>0.815217391304348</v>
      </c>
    </row>
    <row r="31" spans="1:30" ht="28.5" customHeight="1" x14ac:dyDescent="0.25">
      <c r="A31" s="24" t="s">
        <v>18</v>
      </c>
      <c r="B31" s="6">
        <v>1</v>
      </c>
      <c r="C31" s="6">
        <v>2</v>
      </c>
      <c r="D31" s="4">
        <f t="shared" si="0"/>
        <v>3</v>
      </c>
      <c r="E31" s="4">
        <v>4</v>
      </c>
      <c r="F31" s="6">
        <v>1</v>
      </c>
      <c r="G31" s="6">
        <v>1</v>
      </c>
      <c r="H31" s="4">
        <f t="shared" si="1"/>
        <v>2</v>
      </c>
      <c r="I31" s="4">
        <v>2</v>
      </c>
      <c r="J31" s="6">
        <v>1</v>
      </c>
      <c r="K31" s="6">
        <v>1</v>
      </c>
      <c r="L31" s="4">
        <f t="shared" si="2"/>
        <v>2</v>
      </c>
      <c r="M31" s="4">
        <v>4</v>
      </c>
      <c r="N31" s="6">
        <v>3</v>
      </c>
      <c r="O31" s="6">
        <v>5</v>
      </c>
      <c r="P31" s="6">
        <v>1</v>
      </c>
      <c r="Q31" s="6">
        <v>3</v>
      </c>
      <c r="R31" s="6">
        <v>3</v>
      </c>
      <c r="S31" s="4">
        <f t="shared" si="3"/>
        <v>15</v>
      </c>
      <c r="T31" s="4">
        <v>16</v>
      </c>
      <c r="U31" s="6">
        <v>4</v>
      </c>
      <c r="V31" s="6">
        <v>3</v>
      </c>
      <c r="W31" s="6">
        <v>2</v>
      </c>
      <c r="X31" s="6">
        <v>4</v>
      </c>
      <c r="Y31" s="6">
        <v>3</v>
      </c>
      <c r="Z31" s="6">
        <v>4</v>
      </c>
      <c r="AA31" s="4">
        <f t="shared" si="4"/>
        <v>20</v>
      </c>
      <c r="AB31" s="4">
        <v>23</v>
      </c>
      <c r="AC31" s="10">
        <f t="shared" si="5"/>
        <v>42</v>
      </c>
      <c r="AD31" s="25">
        <f t="shared" si="6"/>
        <v>0.81141304347826093</v>
      </c>
    </row>
    <row r="32" spans="1:30" ht="28.5" customHeight="1" x14ac:dyDescent="0.25">
      <c r="A32" s="24" t="s">
        <v>22</v>
      </c>
      <c r="B32" s="6">
        <v>0</v>
      </c>
      <c r="C32" s="6">
        <v>2</v>
      </c>
      <c r="D32" s="4">
        <f t="shared" si="0"/>
        <v>2</v>
      </c>
      <c r="E32" s="4">
        <v>4</v>
      </c>
      <c r="F32" s="6">
        <v>1</v>
      </c>
      <c r="G32" s="6">
        <v>1</v>
      </c>
      <c r="H32" s="4">
        <f t="shared" si="1"/>
        <v>2</v>
      </c>
      <c r="I32" s="4">
        <v>2</v>
      </c>
      <c r="J32" s="6">
        <v>0</v>
      </c>
      <c r="K32" s="6">
        <v>2</v>
      </c>
      <c r="L32" s="4">
        <f t="shared" si="2"/>
        <v>2</v>
      </c>
      <c r="M32" s="4">
        <v>4</v>
      </c>
      <c r="N32" s="6">
        <v>3</v>
      </c>
      <c r="O32" s="6">
        <v>5</v>
      </c>
      <c r="P32" s="6">
        <v>1</v>
      </c>
      <c r="Q32" s="6">
        <v>3</v>
      </c>
      <c r="R32" s="6">
        <v>3</v>
      </c>
      <c r="S32" s="4">
        <f t="shared" si="3"/>
        <v>15</v>
      </c>
      <c r="T32" s="4">
        <v>16</v>
      </c>
      <c r="U32" s="6">
        <v>4</v>
      </c>
      <c r="V32" s="6">
        <v>3</v>
      </c>
      <c r="W32" s="6">
        <v>0</v>
      </c>
      <c r="X32" s="6">
        <v>3</v>
      </c>
      <c r="Y32" s="6">
        <v>3</v>
      </c>
      <c r="Z32" s="6">
        <v>4</v>
      </c>
      <c r="AA32" s="4">
        <f t="shared" si="4"/>
        <v>17</v>
      </c>
      <c r="AB32" s="4">
        <v>23</v>
      </c>
      <c r="AC32" s="10">
        <f t="shared" si="5"/>
        <v>38</v>
      </c>
      <c r="AD32" s="25">
        <f t="shared" si="6"/>
        <v>0.7353260869565218</v>
      </c>
    </row>
    <row r="35" spans="2:18" ht="28.5" customHeight="1" x14ac:dyDescent="0.25">
      <c r="B35" s="11" t="s">
        <v>102</v>
      </c>
    </row>
    <row r="41" spans="2:18" ht="28.5" customHeight="1" x14ac:dyDescent="0.25">
      <c r="R41" s="22"/>
    </row>
  </sheetData>
  <mergeCells count="9">
    <mergeCell ref="A1:AK1"/>
    <mergeCell ref="AD2:AD3"/>
    <mergeCell ref="U2:AB2"/>
    <mergeCell ref="AC2:AC3"/>
    <mergeCell ref="A2:A3"/>
    <mergeCell ref="F2:I2"/>
    <mergeCell ref="J2:M2"/>
    <mergeCell ref="N2:T2"/>
    <mergeCell ref="B2:E2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8"/>
  <sheetViews>
    <sheetView tabSelected="1" view="pageBreakPreview" zoomScale="70" zoomScaleNormal="60" zoomScaleSheetLayoutView="70" workbookViewId="0">
      <selection activeCell="F10" sqref="F10"/>
    </sheetView>
  </sheetViews>
  <sheetFormatPr defaultColWidth="9.140625" defaultRowHeight="15" x14ac:dyDescent="0.25"/>
  <cols>
    <col min="1" max="1" width="61.7109375" style="8" customWidth="1"/>
    <col min="2" max="3" width="6.140625" style="8" customWidth="1"/>
    <col min="4" max="7" width="6.140625" style="8" bestFit="1" customWidth="1"/>
    <col min="8" max="8" width="7" style="8" customWidth="1"/>
    <col min="9" max="9" width="12" style="8" customWidth="1"/>
    <col min="10" max="10" width="9.140625" style="8" customWidth="1"/>
    <col min="11" max="11" width="6.7109375" style="8" customWidth="1"/>
    <col min="12" max="12" width="6.28515625" style="8" customWidth="1"/>
    <col min="13" max="14" width="6.7109375" style="8" customWidth="1"/>
    <col min="15" max="15" width="6.42578125" style="8" customWidth="1"/>
    <col min="16" max="16" width="11.7109375" style="8" customWidth="1"/>
    <col min="17" max="17" width="9.140625" style="8" customWidth="1"/>
    <col min="18" max="18" width="6.140625" style="8" customWidth="1"/>
    <col min="19" max="19" width="6.5703125" style="8" customWidth="1"/>
    <col min="20" max="20" width="7.28515625" style="8" customWidth="1"/>
    <col min="21" max="21" width="10.7109375" style="8" customWidth="1"/>
    <col min="22" max="22" width="9.7109375" style="8" customWidth="1"/>
    <col min="23" max="24" width="7.28515625" style="8" customWidth="1"/>
    <col min="25" max="27" width="7.7109375" style="8" customWidth="1"/>
    <col min="28" max="28" width="11.42578125" style="8" customWidth="1"/>
    <col min="29" max="29" width="10.140625" style="8" customWidth="1"/>
    <col min="30" max="30" width="7.140625" style="8" customWidth="1"/>
    <col min="31" max="31" width="6.85546875" style="8" customWidth="1"/>
    <col min="32" max="32" width="6.42578125" style="8" customWidth="1"/>
    <col min="33" max="33" width="7" style="8" customWidth="1"/>
    <col min="34" max="34" width="12.28515625" style="8" customWidth="1"/>
    <col min="35" max="35" width="10.5703125" style="8" customWidth="1"/>
    <col min="36" max="36" width="7.85546875" style="8" customWidth="1"/>
    <col min="37" max="37" width="25.7109375" style="8" customWidth="1"/>
    <col min="38" max="16384" width="9.140625" style="8"/>
  </cols>
  <sheetData>
    <row r="1" spans="1:42" s="11" customFormat="1" ht="27.75" customHeight="1" x14ac:dyDescent="0.25">
      <c r="A1" s="32" t="s">
        <v>107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42" s="15" customFormat="1" ht="27.75" customHeight="1" x14ac:dyDescent="0.25">
      <c r="A2" s="35" t="s">
        <v>38</v>
      </c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 t="s">
        <v>2</v>
      </c>
      <c r="L2" s="36"/>
      <c r="M2" s="36"/>
      <c r="N2" s="36"/>
      <c r="O2" s="36"/>
      <c r="P2" s="36"/>
      <c r="Q2" s="36"/>
      <c r="R2" s="36" t="s">
        <v>3</v>
      </c>
      <c r="S2" s="36"/>
      <c r="T2" s="36"/>
      <c r="U2" s="36"/>
      <c r="V2" s="36"/>
      <c r="W2" s="36" t="s">
        <v>4</v>
      </c>
      <c r="X2" s="36"/>
      <c r="Y2" s="36"/>
      <c r="Z2" s="36"/>
      <c r="AA2" s="36"/>
      <c r="AB2" s="36"/>
      <c r="AC2" s="36"/>
      <c r="AD2" s="36" t="s">
        <v>5</v>
      </c>
      <c r="AE2" s="36"/>
      <c r="AF2" s="36"/>
      <c r="AG2" s="36"/>
      <c r="AH2" s="36"/>
      <c r="AI2" s="36"/>
      <c r="AJ2" s="33" t="s">
        <v>6</v>
      </c>
      <c r="AK2" s="34" t="s">
        <v>39</v>
      </c>
    </row>
    <row r="3" spans="1:42" s="15" customFormat="1" ht="27.75" customHeight="1" x14ac:dyDescent="0.25">
      <c r="A3" s="35"/>
      <c r="B3" s="7" t="s">
        <v>68</v>
      </c>
      <c r="C3" s="7" t="s">
        <v>69</v>
      </c>
      <c r="D3" s="7" t="s">
        <v>70</v>
      </c>
      <c r="E3" s="7" t="s">
        <v>71</v>
      </c>
      <c r="F3" s="7" t="s">
        <v>72</v>
      </c>
      <c r="G3" s="7" t="s">
        <v>73</v>
      </c>
      <c r="H3" s="7" t="s">
        <v>74</v>
      </c>
      <c r="I3" s="1" t="s">
        <v>36</v>
      </c>
      <c r="J3" s="1" t="s">
        <v>37</v>
      </c>
      <c r="K3" s="1" t="s">
        <v>75</v>
      </c>
      <c r="L3" s="1" t="s">
        <v>76</v>
      </c>
      <c r="M3" s="1" t="s">
        <v>77</v>
      </c>
      <c r="N3" s="1" t="s">
        <v>78</v>
      </c>
      <c r="O3" s="1" t="s">
        <v>79</v>
      </c>
      <c r="P3" s="1" t="s">
        <v>36</v>
      </c>
      <c r="Q3" s="1" t="s">
        <v>37</v>
      </c>
      <c r="R3" s="1" t="s">
        <v>80</v>
      </c>
      <c r="S3" s="1" t="s">
        <v>81</v>
      </c>
      <c r="T3" s="1" t="s">
        <v>82</v>
      </c>
      <c r="U3" s="1" t="s">
        <v>36</v>
      </c>
      <c r="V3" s="1" t="s">
        <v>37</v>
      </c>
      <c r="W3" s="1" t="s">
        <v>83</v>
      </c>
      <c r="X3" s="1" t="s">
        <v>84</v>
      </c>
      <c r="Y3" s="1" t="s">
        <v>85</v>
      </c>
      <c r="Z3" s="1" t="s">
        <v>86</v>
      </c>
      <c r="AA3" s="1" t="s">
        <v>87</v>
      </c>
      <c r="AB3" s="1" t="s">
        <v>36</v>
      </c>
      <c r="AC3" s="1" t="s">
        <v>37</v>
      </c>
      <c r="AD3" s="1" t="s">
        <v>88</v>
      </c>
      <c r="AE3" s="1" t="s">
        <v>89</v>
      </c>
      <c r="AF3" s="1" t="s">
        <v>92</v>
      </c>
      <c r="AG3" s="1" t="s">
        <v>93</v>
      </c>
      <c r="AH3" s="1" t="s">
        <v>36</v>
      </c>
      <c r="AI3" s="1" t="s">
        <v>37</v>
      </c>
      <c r="AJ3" s="33"/>
      <c r="AK3" s="34"/>
    </row>
    <row r="4" spans="1:42" s="15" customFormat="1" ht="37.5" customHeight="1" x14ac:dyDescent="0.25">
      <c r="A4" s="26" t="s">
        <v>151</v>
      </c>
      <c r="B4" s="16">
        <v>3</v>
      </c>
      <c r="C4" s="16">
        <v>3</v>
      </c>
      <c r="D4" s="16">
        <v>3</v>
      </c>
      <c r="E4" s="16">
        <v>3</v>
      </c>
      <c r="F4" s="16">
        <v>2</v>
      </c>
      <c r="G4" s="16">
        <v>0</v>
      </c>
      <c r="H4" s="5">
        <v>1</v>
      </c>
      <c r="I4" s="2">
        <f t="shared" ref="I4:I48" si="0">SUM(B4:H4)</f>
        <v>15</v>
      </c>
      <c r="J4" s="2">
        <v>18</v>
      </c>
      <c r="K4" s="16">
        <v>0</v>
      </c>
      <c r="L4" s="16">
        <v>0</v>
      </c>
      <c r="M4" s="16">
        <v>2</v>
      </c>
      <c r="N4" s="16">
        <v>1</v>
      </c>
      <c r="O4" s="16">
        <v>1</v>
      </c>
      <c r="P4" s="2">
        <f t="shared" ref="P4:P48" si="1">SUM(K4:O4)</f>
        <v>4</v>
      </c>
      <c r="Q4" s="2">
        <v>8</v>
      </c>
      <c r="R4" s="2">
        <v>3</v>
      </c>
      <c r="S4" s="16">
        <v>5</v>
      </c>
      <c r="T4" s="2">
        <v>2</v>
      </c>
      <c r="U4" s="2">
        <f>SUM(R4:T4)</f>
        <v>10</v>
      </c>
      <c r="V4" s="2">
        <v>6</v>
      </c>
      <c r="W4" s="2">
        <v>3</v>
      </c>
      <c r="X4" s="16">
        <v>5</v>
      </c>
      <c r="Y4" s="16">
        <v>1</v>
      </c>
      <c r="Z4" s="16">
        <v>3</v>
      </c>
      <c r="AA4" s="16">
        <v>3</v>
      </c>
      <c r="AB4" s="2">
        <f t="shared" ref="AB4:AB48" si="2">SUM(W4:AA4)</f>
        <v>15</v>
      </c>
      <c r="AC4" s="2">
        <v>16</v>
      </c>
      <c r="AD4" s="16">
        <v>0</v>
      </c>
      <c r="AE4" s="16">
        <v>3</v>
      </c>
      <c r="AF4" s="2">
        <v>5</v>
      </c>
      <c r="AG4" s="16">
        <v>4</v>
      </c>
      <c r="AH4" s="2">
        <f t="shared" ref="AH4:AH48" si="3">SUM(AD4:AG4)</f>
        <v>12</v>
      </c>
      <c r="AI4" s="2">
        <v>25</v>
      </c>
      <c r="AJ4" s="2">
        <f t="shared" ref="AJ4:AJ48" si="4">I4+P4+U4+AB4+AH4</f>
        <v>56</v>
      </c>
      <c r="AK4" s="30">
        <f t="shared" ref="AK4:AK27" si="5">(0.2*I4/J4+0.2*P4/Q4+0.2*U4/V4+0.2*AB4/AC4+0.2*AH4/AI4)</f>
        <v>0.88349999999999995</v>
      </c>
      <c r="AL4" s="11"/>
      <c r="AM4" s="11"/>
    </row>
    <row r="5" spans="1:42" s="15" customFormat="1" ht="24" customHeight="1" x14ac:dyDescent="0.25">
      <c r="A5" s="27" t="s">
        <v>117</v>
      </c>
      <c r="B5" s="6">
        <v>3</v>
      </c>
      <c r="C5" s="6">
        <v>3</v>
      </c>
      <c r="D5" s="6">
        <v>3</v>
      </c>
      <c r="E5" s="6">
        <v>3</v>
      </c>
      <c r="F5" s="6">
        <v>2</v>
      </c>
      <c r="G5" s="6">
        <v>3</v>
      </c>
      <c r="H5" s="6">
        <v>1</v>
      </c>
      <c r="I5" s="2">
        <f t="shared" si="0"/>
        <v>18</v>
      </c>
      <c r="J5" s="3">
        <v>18</v>
      </c>
      <c r="K5" s="6">
        <v>0</v>
      </c>
      <c r="L5" s="6">
        <v>2</v>
      </c>
      <c r="M5" s="6">
        <v>2</v>
      </c>
      <c r="N5" s="6">
        <v>1</v>
      </c>
      <c r="O5" s="6">
        <v>1</v>
      </c>
      <c r="P5" s="2">
        <f t="shared" si="1"/>
        <v>6</v>
      </c>
      <c r="Q5" s="3">
        <v>8</v>
      </c>
      <c r="R5" s="6">
        <v>2</v>
      </c>
      <c r="S5" s="6">
        <v>0</v>
      </c>
      <c r="T5" s="6">
        <v>2</v>
      </c>
      <c r="U5" s="2">
        <f t="shared" ref="U5:U15" si="6">R5+S5+T5</f>
        <v>4</v>
      </c>
      <c r="V5" s="3">
        <v>6</v>
      </c>
      <c r="W5" s="6">
        <v>3</v>
      </c>
      <c r="X5" s="6">
        <v>5</v>
      </c>
      <c r="Y5" s="16">
        <v>1</v>
      </c>
      <c r="Z5" s="6">
        <v>3</v>
      </c>
      <c r="AA5" s="6">
        <v>3</v>
      </c>
      <c r="AB5" s="2">
        <f t="shared" si="2"/>
        <v>15</v>
      </c>
      <c r="AC5" s="3">
        <v>16</v>
      </c>
      <c r="AD5" s="4">
        <v>4</v>
      </c>
      <c r="AE5" s="4">
        <v>3</v>
      </c>
      <c r="AF5" s="4">
        <v>5</v>
      </c>
      <c r="AG5" s="6">
        <v>4</v>
      </c>
      <c r="AH5" s="2">
        <f t="shared" si="3"/>
        <v>16</v>
      </c>
      <c r="AI5" s="3">
        <v>16</v>
      </c>
      <c r="AJ5" s="3">
        <f t="shared" si="4"/>
        <v>59</v>
      </c>
      <c r="AK5" s="30">
        <f t="shared" si="5"/>
        <v>0.87083333333333335</v>
      </c>
      <c r="AL5" s="11"/>
      <c r="AM5" s="11"/>
      <c r="AN5" s="11"/>
      <c r="AO5" s="11"/>
      <c r="AP5" s="11"/>
    </row>
    <row r="6" spans="1:42" s="15" customFormat="1" ht="22.5" customHeight="1" x14ac:dyDescent="0.25">
      <c r="A6" s="27" t="s">
        <v>118</v>
      </c>
      <c r="B6" s="2">
        <v>3</v>
      </c>
      <c r="C6" s="2">
        <v>3</v>
      </c>
      <c r="D6" s="2">
        <v>3</v>
      </c>
      <c r="E6" s="2">
        <v>3</v>
      </c>
      <c r="F6" s="2">
        <v>2</v>
      </c>
      <c r="G6" s="2">
        <v>0</v>
      </c>
      <c r="H6" s="2">
        <v>1</v>
      </c>
      <c r="I6" s="2">
        <f t="shared" si="0"/>
        <v>15</v>
      </c>
      <c r="J6" s="2">
        <v>18</v>
      </c>
      <c r="K6" s="2">
        <v>0</v>
      </c>
      <c r="L6" s="2">
        <v>2</v>
      </c>
      <c r="M6" s="2">
        <v>2</v>
      </c>
      <c r="N6" s="2">
        <v>1</v>
      </c>
      <c r="O6" s="2">
        <v>1</v>
      </c>
      <c r="P6" s="2">
        <f t="shared" si="1"/>
        <v>6</v>
      </c>
      <c r="Q6" s="2">
        <v>8</v>
      </c>
      <c r="R6" s="2">
        <v>2</v>
      </c>
      <c r="S6" s="2">
        <v>2</v>
      </c>
      <c r="T6" s="2">
        <v>1</v>
      </c>
      <c r="U6" s="2">
        <f t="shared" si="6"/>
        <v>5</v>
      </c>
      <c r="V6" s="2">
        <v>6</v>
      </c>
      <c r="W6" s="2">
        <v>3</v>
      </c>
      <c r="X6" s="2">
        <v>5</v>
      </c>
      <c r="Y6" s="16">
        <v>1</v>
      </c>
      <c r="Z6" s="2">
        <v>3</v>
      </c>
      <c r="AA6" s="2">
        <v>3</v>
      </c>
      <c r="AB6" s="2">
        <f t="shared" si="2"/>
        <v>15</v>
      </c>
      <c r="AC6" s="3">
        <v>16</v>
      </c>
      <c r="AD6" s="2">
        <v>4</v>
      </c>
      <c r="AE6" s="2">
        <v>3</v>
      </c>
      <c r="AF6" s="2">
        <v>5</v>
      </c>
      <c r="AG6" s="2">
        <v>4</v>
      </c>
      <c r="AH6" s="2">
        <f t="shared" si="3"/>
        <v>16</v>
      </c>
      <c r="AI6" s="3">
        <v>16</v>
      </c>
      <c r="AJ6" s="3">
        <f t="shared" si="4"/>
        <v>57</v>
      </c>
      <c r="AK6" s="30">
        <f t="shared" si="5"/>
        <v>0.87083333333333335</v>
      </c>
      <c r="AL6" s="11"/>
      <c r="AM6" s="11"/>
      <c r="AN6" s="11"/>
      <c r="AO6" s="11"/>
      <c r="AP6" s="11"/>
    </row>
    <row r="7" spans="1:42" s="15" customFormat="1" ht="35.25" customHeight="1" x14ac:dyDescent="0.25">
      <c r="A7" s="27" t="s">
        <v>112</v>
      </c>
      <c r="B7" s="6">
        <v>3</v>
      </c>
      <c r="C7" s="6">
        <v>3</v>
      </c>
      <c r="D7" s="6">
        <v>1</v>
      </c>
      <c r="E7" s="6">
        <v>1</v>
      </c>
      <c r="F7" s="6">
        <v>2</v>
      </c>
      <c r="G7" s="6">
        <v>3</v>
      </c>
      <c r="H7" s="4">
        <v>1</v>
      </c>
      <c r="I7" s="2">
        <f t="shared" si="0"/>
        <v>14</v>
      </c>
      <c r="J7" s="3">
        <v>18</v>
      </c>
      <c r="K7" s="16">
        <v>0</v>
      </c>
      <c r="L7" s="16">
        <v>2</v>
      </c>
      <c r="M7" s="16">
        <v>2</v>
      </c>
      <c r="N7" s="16">
        <v>1</v>
      </c>
      <c r="O7" s="16">
        <v>1</v>
      </c>
      <c r="P7" s="2">
        <f t="shared" si="1"/>
        <v>6</v>
      </c>
      <c r="Q7" s="3">
        <v>8</v>
      </c>
      <c r="R7" s="3">
        <v>1</v>
      </c>
      <c r="S7" s="6">
        <v>2</v>
      </c>
      <c r="T7" s="3">
        <v>2</v>
      </c>
      <c r="U7" s="2">
        <f t="shared" si="6"/>
        <v>5</v>
      </c>
      <c r="V7" s="3">
        <v>6</v>
      </c>
      <c r="W7" s="2">
        <v>3</v>
      </c>
      <c r="X7" s="16">
        <v>5</v>
      </c>
      <c r="Y7" s="16">
        <v>1</v>
      </c>
      <c r="Z7" s="16">
        <v>3</v>
      </c>
      <c r="AA7" s="16">
        <v>3</v>
      </c>
      <c r="AB7" s="2">
        <f t="shared" si="2"/>
        <v>15</v>
      </c>
      <c r="AC7" s="3">
        <v>16</v>
      </c>
      <c r="AD7" s="16">
        <v>4</v>
      </c>
      <c r="AE7" s="16">
        <v>3</v>
      </c>
      <c r="AF7" s="2">
        <v>5</v>
      </c>
      <c r="AG7" s="16">
        <v>4</v>
      </c>
      <c r="AH7" s="2">
        <f t="shared" si="3"/>
        <v>16</v>
      </c>
      <c r="AI7" s="3">
        <v>16</v>
      </c>
      <c r="AJ7" s="3">
        <f t="shared" si="4"/>
        <v>56</v>
      </c>
      <c r="AK7" s="30">
        <f t="shared" si="5"/>
        <v>0.85972222222222228</v>
      </c>
      <c r="AL7" s="11"/>
      <c r="AM7" s="11"/>
      <c r="AN7" s="11"/>
      <c r="AO7" s="11"/>
      <c r="AP7" s="11"/>
    </row>
    <row r="8" spans="1:42" s="15" customFormat="1" ht="27.75" customHeight="1" x14ac:dyDescent="0.25">
      <c r="A8" s="26" t="s">
        <v>150</v>
      </c>
      <c r="B8" s="16">
        <v>3</v>
      </c>
      <c r="C8" s="16">
        <v>0</v>
      </c>
      <c r="D8" s="16">
        <v>3</v>
      </c>
      <c r="E8" s="16">
        <v>3</v>
      </c>
      <c r="F8" s="16">
        <v>1</v>
      </c>
      <c r="G8" s="16">
        <v>0</v>
      </c>
      <c r="H8" s="5">
        <v>1</v>
      </c>
      <c r="I8" s="2">
        <f t="shared" si="0"/>
        <v>11</v>
      </c>
      <c r="J8" s="3">
        <v>18</v>
      </c>
      <c r="K8" s="16">
        <v>0</v>
      </c>
      <c r="L8" s="16">
        <v>2</v>
      </c>
      <c r="M8" s="16">
        <v>2</v>
      </c>
      <c r="N8" s="16">
        <v>1</v>
      </c>
      <c r="O8" s="16">
        <v>1</v>
      </c>
      <c r="P8" s="2">
        <f t="shared" si="1"/>
        <v>6</v>
      </c>
      <c r="Q8" s="3">
        <v>8</v>
      </c>
      <c r="R8" s="2">
        <v>2</v>
      </c>
      <c r="S8" s="6">
        <v>2</v>
      </c>
      <c r="T8" s="2">
        <v>2</v>
      </c>
      <c r="U8" s="2">
        <f t="shared" si="6"/>
        <v>6</v>
      </c>
      <c r="V8" s="3">
        <v>6</v>
      </c>
      <c r="W8" s="2">
        <v>3</v>
      </c>
      <c r="X8" s="16">
        <v>5</v>
      </c>
      <c r="Y8" s="16">
        <v>1</v>
      </c>
      <c r="Z8" s="16">
        <v>3</v>
      </c>
      <c r="AA8" s="16">
        <v>3</v>
      </c>
      <c r="AB8" s="2">
        <f t="shared" si="2"/>
        <v>15</v>
      </c>
      <c r="AC8" s="3">
        <v>16</v>
      </c>
      <c r="AD8" s="16">
        <v>4</v>
      </c>
      <c r="AE8" s="16">
        <v>3</v>
      </c>
      <c r="AF8" s="2">
        <v>5</v>
      </c>
      <c r="AG8" s="16">
        <v>4</v>
      </c>
      <c r="AH8" s="2">
        <f t="shared" si="3"/>
        <v>16</v>
      </c>
      <c r="AI8" s="3">
        <v>16</v>
      </c>
      <c r="AJ8" s="2">
        <f t="shared" si="4"/>
        <v>54</v>
      </c>
      <c r="AK8" s="30">
        <f t="shared" si="5"/>
        <v>0.85972222222222228</v>
      </c>
      <c r="AL8" s="11"/>
      <c r="AM8" s="11"/>
      <c r="AN8" s="11"/>
      <c r="AO8" s="11"/>
      <c r="AP8" s="11"/>
    </row>
    <row r="9" spans="1:42" s="15" customFormat="1" ht="27.75" customHeight="1" x14ac:dyDescent="0.25">
      <c r="A9" s="27" t="s">
        <v>119</v>
      </c>
      <c r="B9" s="6">
        <v>3</v>
      </c>
      <c r="C9" s="6">
        <v>3</v>
      </c>
      <c r="D9" s="6">
        <v>3</v>
      </c>
      <c r="E9" s="6">
        <v>3</v>
      </c>
      <c r="F9" s="6">
        <v>2</v>
      </c>
      <c r="G9" s="6">
        <v>3</v>
      </c>
      <c r="H9" s="6">
        <v>1</v>
      </c>
      <c r="I9" s="2">
        <f t="shared" si="0"/>
        <v>18</v>
      </c>
      <c r="J9" s="3">
        <v>18</v>
      </c>
      <c r="K9" s="6">
        <v>0</v>
      </c>
      <c r="L9" s="6">
        <v>1</v>
      </c>
      <c r="M9" s="6">
        <v>2</v>
      </c>
      <c r="N9" s="6">
        <v>1</v>
      </c>
      <c r="O9" s="6">
        <v>1</v>
      </c>
      <c r="P9" s="2">
        <f t="shared" si="1"/>
        <v>5</v>
      </c>
      <c r="Q9" s="3">
        <v>8</v>
      </c>
      <c r="R9" s="6">
        <v>2</v>
      </c>
      <c r="S9" s="6">
        <v>0</v>
      </c>
      <c r="T9" s="6">
        <v>2</v>
      </c>
      <c r="U9" s="2">
        <f t="shared" si="6"/>
        <v>4</v>
      </c>
      <c r="V9" s="3">
        <v>6</v>
      </c>
      <c r="W9" s="6">
        <v>3</v>
      </c>
      <c r="X9" s="6">
        <v>5</v>
      </c>
      <c r="Y9" s="16">
        <v>1</v>
      </c>
      <c r="Z9" s="6">
        <v>3</v>
      </c>
      <c r="AA9" s="6">
        <v>3</v>
      </c>
      <c r="AB9" s="2">
        <f t="shared" si="2"/>
        <v>15</v>
      </c>
      <c r="AC9" s="3">
        <v>16</v>
      </c>
      <c r="AD9" s="6">
        <v>4</v>
      </c>
      <c r="AE9" s="6">
        <v>3</v>
      </c>
      <c r="AF9" s="6">
        <v>5</v>
      </c>
      <c r="AG9" s="6">
        <v>4</v>
      </c>
      <c r="AH9" s="2">
        <f t="shared" si="3"/>
        <v>16</v>
      </c>
      <c r="AI9" s="3">
        <v>16</v>
      </c>
      <c r="AJ9" s="3">
        <f t="shared" si="4"/>
        <v>58</v>
      </c>
      <c r="AK9" s="30">
        <f t="shared" si="5"/>
        <v>0.84583333333333344</v>
      </c>
      <c r="AL9" s="11"/>
      <c r="AM9" s="11"/>
      <c r="AN9" s="11"/>
      <c r="AO9" s="11"/>
      <c r="AP9" s="11"/>
    </row>
    <row r="10" spans="1:42" s="15" customFormat="1" ht="27.75" customHeight="1" x14ac:dyDescent="0.25">
      <c r="A10" s="27" t="s">
        <v>111</v>
      </c>
      <c r="B10" s="6">
        <v>3</v>
      </c>
      <c r="C10" s="6">
        <v>3</v>
      </c>
      <c r="D10" s="6">
        <v>1</v>
      </c>
      <c r="E10" s="6">
        <v>1</v>
      </c>
      <c r="F10" s="6">
        <v>2</v>
      </c>
      <c r="G10" s="6">
        <v>3</v>
      </c>
      <c r="H10" s="6">
        <v>1</v>
      </c>
      <c r="I10" s="2">
        <f t="shared" si="0"/>
        <v>14</v>
      </c>
      <c r="J10" s="3">
        <v>18</v>
      </c>
      <c r="K10" s="16">
        <v>0</v>
      </c>
      <c r="L10" s="16">
        <v>2</v>
      </c>
      <c r="M10" s="16">
        <v>2</v>
      </c>
      <c r="N10" s="16">
        <v>1</v>
      </c>
      <c r="O10" s="16">
        <v>1</v>
      </c>
      <c r="P10" s="2">
        <f t="shared" si="1"/>
        <v>6</v>
      </c>
      <c r="Q10" s="3">
        <v>8</v>
      </c>
      <c r="R10" s="3">
        <v>1</v>
      </c>
      <c r="S10" s="6">
        <v>2</v>
      </c>
      <c r="T10" s="3">
        <v>2</v>
      </c>
      <c r="U10" s="2">
        <f t="shared" si="6"/>
        <v>5</v>
      </c>
      <c r="V10" s="3">
        <v>6</v>
      </c>
      <c r="W10" s="2">
        <v>3</v>
      </c>
      <c r="X10" s="16">
        <v>5</v>
      </c>
      <c r="Y10" s="16">
        <v>1</v>
      </c>
      <c r="Z10" s="16">
        <v>3</v>
      </c>
      <c r="AA10" s="16">
        <v>3</v>
      </c>
      <c r="AB10" s="2">
        <f t="shared" si="2"/>
        <v>15</v>
      </c>
      <c r="AC10" s="3">
        <v>16</v>
      </c>
      <c r="AD10" s="16">
        <v>4</v>
      </c>
      <c r="AE10" s="16">
        <v>3</v>
      </c>
      <c r="AF10" s="2">
        <v>3</v>
      </c>
      <c r="AG10" s="16">
        <v>4</v>
      </c>
      <c r="AH10" s="2">
        <f t="shared" si="3"/>
        <v>14</v>
      </c>
      <c r="AI10" s="3">
        <v>16</v>
      </c>
      <c r="AJ10" s="3">
        <f t="shared" si="4"/>
        <v>54</v>
      </c>
      <c r="AK10" s="30">
        <f t="shared" si="5"/>
        <v>0.83472222222222225</v>
      </c>
      <c r="AL10" s="11"/>
      <c r="AM10" s="11"/>
      <c r="AN10" s="11"/>
      <c r="AO10" s="11"/>
      <c r="AP10" s="11"/>
    </row>
    <row r="11" spans="1:42" s="15" customFormat="1" ht="37.5" customHeight="1" x14ac:dyDescent="0.25">
      <c r="A11" s="26" t="s">
        <v>152</v>
      </c>
      <c r="B11" s="16">
        <v>3</v>
      </c>
      <c r="C11" s="16">
        <v>3</v>
      </c>
      <c r="D11" s="16">
        <v>0</v>
      </c>
      <c r="E11" s="16">
        <v>0</v>
      </c>
      <c r="F11" s="16">
        <v>2</v>
      </c>
      <c r="G11" s="16">
        <v>3</v>
      </c>
      <c r="H11" s="5">
        <v>1</v>
      </c>
      <c r="I11" s="2">
        <f t="shared" si="0"/>
        <v>12</v>
      </c>
      <c r="J11" s="3">
        <v>18</v>
      </c>
      <c r="K11" s="16">
        <v>0</v>
      </c>
      <c r="L11" s="16">
        <v>0</v>
      </c>
      <c r="M11" s="16">
        <v>2</v>
      </c>
      <c r="N11" s="16">
        <v>1</v>
      </c>
      <c r="O11" s="16">
        <v>1</v>
      </c>
      <c r="P11" s="2">
        <f t="shared" si="1"/>
        <v>4</v>
      </c>
      <c r="Q11" s="3">
        <v>8</v>
      </c>
      <c r="R11" s="2">
        <v>2</v>
      </c>
      <c r="S11" s="6">
        <v>2</v>
      </c>
      <c r="T11" s="2">
        <v>2</v>
      </c>
      <c r="U11" s="2">
        <f t="shared" si="6"/>
        <v>6</v>
      </c>
      <c r="V11" s="3">
        <v>6</v>
      </c>
      <c r="W11" s="2">
        <v>3</v>
      </c>
      <c r="X11" s="16">
        <v>5</v>
      </c>
      <c r="Y11" s="16">
        <v>2</v>
      </c>
      <c r="Z11" s="16">
        <v>3</v>
      </c>
      <c r="AA11" s="16">
        <v>3</v>
      </c>
      <c r="AB11" s="2">
        <f t="shared" si="2"/>
        <v>16</v>
      </c>
      <c r="AC11" s="3">
        <v>16</v>
      </c>
      <c r="AD11" s="16">
        <v>4</v>
      </c>
      <c r="AE11" s="16">
        <v>3</v>
      </c>
      <c r="AF11" s="2">
        <v>5</v>
      </c>
      <c r="AG11" s="16">
        <v>4</v>
      </c>
      <c r="AH11" s="2">
        <f t="shared" si="3"/>
        <v>16</v>
      </c>
      <c r="AI11" s="3">
        <v>16</v>
      </c>
      <c r="AJ11" s="2">
        <f t="shared" si="4"/>
        <v>54</v>
      </c>
      <c r="AK11" s="30">
        <f t="shared" si="5"/>
        <v>0.83333333333333348</v>
      </c>
      <c r="AL11" s="11"/>
      <c r="AM11" s="11"/>
      <c r="AN11" s="11"/>
      <c r="AO11" s="11"/>
      <c r="AP11" s="11"/>
    </row>
    <row r="12" spans="1:42" s="15" customFormat="1" ht="27.75" customHeight="1" x14ac:dyDescent="0.25">
      <c r="A12" s="26" t="s">
        <v>149</v>
      </c>
      <c r="B12" s="16">
        <v>3</v>
      </c>
      <c r="C12" s="16">
        <v>3</v>
      </c>
      <c r="D12" s="16">
        <v>2</v>
      </c>
      <c r="E12" s="16">
        <v>2</v>
      </c>
      <c r="F12" s="16">
        <v>2</v>
      </c>
      <c r="G12" s="16">
        <v>0</v>
      </c>
      <c r="H12" s="5">
        <v>0</v>
      </c>
      <c r="I12" s="2">
        <f t="shared" si="0"/>
        <v>12</v>
      </c>
      <c r="J12" s="3">
        <v>18</v>
      </c>
      <c r="K12" s="16">
        <v>0</v>
      </c>
      <c r="L12" s="16">
        <v>2</v>
      </c>
      <c r="M12" s="16">
        <v>2</v>
      </c>
      <c r="N12" s="16">
        <v>1</v>
      </c>
      <c r="O12" s="16">
        <v>1</v>
      </c>
      <c r="P12" s="2">
        <f t="shared" si="1"/>
        <v>6</v>
      </c>
      <c r="Q12" s="3">
        <v>8</v>
      </c>
      <c r="R12" s="2">
        <v>2</v>
      </c>
      <c r="S12" s="6">
        <v>2</v>
      </c>
      <c r="T12" s="2">
        <v>2</v>
      </c>
      <c r="U12" s="2">
        <f t="shared" si="6"/>
        <v>6</v>
      </c>
      <c r="V12" s="3">
        <v>6</v>
      </c>
      <c r="W12" s="2">
        <v>3</v>
      </c>
      <c r="X12" s="16">
        <v>5</v>
      </c>
      <c r="Y12" s="16">
        <v>1</v>
      </c>
      <c r="Z12" s="16">
        <v>3</v>
      </c>
      <c r="AA12" s="16">
        <v>3</v>
      </c>
      <c r="AB12" s="2">
        <f t="shared" si="2"/>
        <v>15</v>
      </c>
      <c r="AC12" s="3">
        <v>16</v>
      </c>
      <c r="AD12" s="16">
        <v>1</v>
      </c>
      <c r="AE12" s="16">
        <v>3</v>
      </c>
      <c r="AF12" s="2">
        <v>5</v>
      </c>
      <c r="AG12" s="16">
        <v>4</v>
      </c>
      <c r="AH12" s="2">
        <f t="shared" si="3"/>
        <v>13</v>
      </c>
      <c r="AI12" s="3">
        <v>16</v>
      </c>
      <c r="AJ12" s="2">
        <f t="shared" si="4"/>
        <v>52</v>
      </c>
      <c r="AK12" s="30">
        <f t="shared" si="5"/>
        <v>0.83333333333333337</v>
      </c>
      <c r="AL12" s="11"/>
      <c r="AM12" s="11"/>
      <c r="AN12" s="11"/>
      <c r="AO12" s="11"/>
      <c r="AP12" s="11"/>
    </row>
    <row r="13" spans="1:42" s="15" customFormat="1" ht="27.75" customHeight="1" x14ac:dyDescent="0.25">
      <c r="A13" s="26" t="s">
        <v>148</v>
      </c>
      <c r="B13" s="16">
        <v>3</v>
      </c>
      <c r="C13" s="16">
        <v>3</v>
      </c>
      <c r="D13" s="16">
        <v>3</v>
      </c>
      <c r="E13" s="16">
        <v>1</v>
      </c>
      <c r="F13" s="16">
        <v>2</v>
      </c>
      <c r="G13" s="17">
        <v>0</v>
      </c>
      <c r="H13" s="12">
        <v>1</v>
      </c>
      <c r="I13" s="2">
        <f t="shared" si="0"/>
        <v>13</v>
      </c>
      <c r="J13" s="3">
        <v>18</v>
      </c>
      <c r="K13" s="16">
        <v>0</v>
      </c>
      <c r="L13" s="16">
        <v>0</v>
      </c>
      <c r="M13" s="16">
        <v>2</v>
      </c>
      <c r="N13" s="16">
        <v>1</v>
      </c>
      <c r="O13" s="17">
        <v>1</v>
      </c>
      <c r="P13" s="2">
        <f t="shared" si="1"/>
        <v>4</v>
      </c>
      <c r="Q13" s="3">
        <v>8</v>
      </c>
      <c r="R13" s="13">
        <v>2</v>
      </c>
      <c r="S13" s="18">
        <v>2</v>
      </c>
      <c r="T13" s="14">
        <v>2</v>
      </c>
      <c r="U13" s="2">
        <f t="shared" si="6"/>
        <v>6</v>
      </c>
      <c r="V13" s="3">
        <v>6</v>
      </c>
      <c r="W13" s="13">
        <v>3</v>
      </c>
      <c r="X13" s="19">
        <v>5</v>
      </c>
      <c r="Y13" s="16">
        <v>1</v>
      </c>
      <c r="Z13" s="16">
        <v>3</v>
      </c>
      <c r="AA13" s="17">
        <v>3</v>
      </c>
      <c r="AB13" s="2">
        <f t="shared" si="2"/>
        <v>15</v>
      </c>
      <c r="AC13" s="3">
        <v>16</v>
      </c>
      <c r="AD13" s="16">
        <v>4</v>
      </c>
      <c r="AE13" s="16">
        <v>3</v>
      </c>
      <c r="AF13" s="2">
        <v>5</v>
      </c>
      <c r="AG13" s="17">
        <v>4</v>
      </c>
      <c r="AH13" s="2">
        <f t="shared" si="3"/>
        <v>16</v>
      </c>
      <c r="AI13" s="3">
        <v>16</v>
      </c>
      <c r="AJ13" s="2">
        <f t="shared" si="4"/>
        <v>54</v>
      </c>
      <c r="AK13" s="30">
        <f t="shared" si="5"/>
        <v>0.8319444444444446</v>
      </c>
      <c r="AL13" s="11"/>
      <c r="AM13" s="11"/>
      <c r="AN13" s="11"/>
      <c r="AO13" s="11"/>
      <c r="AP13" s="11"/>
    </row>
    <row r="14" spans="1:42" s="15" customFormat="1" ht="27.75" customHeight="1" x14ac:dyDescent="0.25">
      <c r="A14" s="26" t="s">
        <v>147</v>
      </c>
      <c r="B14" s="16">
        <v>3</v>
      </c>
      <c r="C14" s="16">
        <v>3</v>
      </c>
      <c r="D14" s="16">
        <v>2</v>
      </c>
      <c r="E14" s="16">
        <v>1</v>
      </c>
      <c r="F14" s="16">
        <v>2</v>
      </c>
      <c r="G14" s="16">
        <v>0</v>
      </c>
      <c r="H14" s="5">
        <v>1</v>
      </c>
      <c r="I14" s="2">
        <f t="shared" si="0"/>
        <v>12</v>
      </c>
      <c r="J14" s="3">
        <v>18</v>
      </c>
      <c r="K14" s="16">
        <v>0</v>
      </c>
      <c r="L14" s="16">
        <v>0</v>
      </c>
      <c r="M14" s="16">
        <v>2</v>
      </c>
      <c r="N14" s="16">
        <v>1</v>
      </c>
      <c r="O14" s="16">
        <v>1</v>
      </c>
      <c r="P14" s="2">
        <f t="shared" si="1"/>
        <v>4</v>
      </c>
      <c r="Q14" s="3">
        <v>8</v>
      </c>
      <c r="R14" s="2">
        <v>2</v>
      </c>
      <c r="S14" s="6">
        <v>2</v>
      </c>
      <c r="T14" s="2">
        <v>2</v>
      </c>
      <c r="U14" s="2">
        <f t="shared" si="6"/>
        <v>6</v>
      </c>
      <c r="V14" s="3">
        <v>6</v>
      </c>
      <c r="W14" s="2">
        <v>3</v>
      </c>
      <c r="X14" s="16">
        <v>5</v>
      </c>
      <c r="Y14" s="16">
        <v>1</v>
      </c>
      <c r="Z14" s="16">
        <v>3</v>
      </c>
      <c r="AA14" s="16">
        <v>3</v>
      </c>
      <c r="AB14" s="2">
        <f t="shared" si="2"/>
        <v>15</v>
      </c>
      <c r="AC14" s="3">
        <v>16</v>
      </c>
      <c r="AD14" s="16">
        <v>4</v>
      </c>
      <c r="AE14" s="16">
        <v>3</v>
      </c>
      <c r="AF14" s="2">
        <v>5</v>
      </c>
      <c r="AG14" s="16">
        <v>4</v>
      </c>
      <c r="AH14" s="2">
        <f t="shared" si="3"/>
        <v>16</v>
      </c>
      <c r="AI14" s="3">
        <v>16</v>
      </c>
      <c r="AJ14" s="2">
        <f t="shared" si="4"/>
        <v>53</v>
      </c>
      <c r="AK14" s="30">
        <f t="shared" si="5"/>
        <v>0.8208333333333333</v>
      </c>
      <c r="AL14" s="11"/>
      <c r="AM14" s="11"/>
      <c r="AN14" s="11"/>
      <c r="AO14" s="11"/>
      <c r="AP14" s="11"/>
    </row>
    <row r="15" spans="1:42" s="15" customFormat="1" ht="27.75" customHeight="1" x14ac:dyDescent="0.25">
      <c r="A15" s="26" t="s">
        <v>146</v>
      </c>
      <c r="B15" s="16">
        <v>3</v>
      </c>
      <c r="C15" s="16">
        <v>3</v>
      </c>
      <c r="D15" s="16">
        <v>3</v>
      </c>
      <c r="E15" s="16">
        <v>3</v>
      </c>
      <c r="F15" s="16">
        <v>1</v>
      </c>
      <c r="G15" s="16">
        <v>0</v>
      </c>
      <c r="H15" s="5">
        <v>1</v>
      </c>
      <c r="I15" s="2">
        <f t="shared" si="0"/>
        <v>14</v>
      </c>
      <c r="J15" s="3">
        <v>18</v>
      </c>
      <c r="K15" s="16">
        <v>2</v>
      </c>
      <c r="L15" s="16">
        <v>2</v>
      </c>
      <c r="M15" s="16">
        <v>2</v>
      </c>
      <c r="N15" s="16">
        <v>1</v>
      </c>
      <c r="O15" s="16">
        <v>1</v>
      </c>
      <c r="P15" s="2">
        <f t="shared" si="1"/>
        <v>8</v>
      </c>
      <c r="Q15" s="3">
        <v>8</v>
      </c>
      <c r="R15" s="2">
        <v>0</v>
      </c>
      <c r="S15" s="6">
        <v>2</v>
      </c>
      <c r="T15" s="2">
        <v>1</v>
      </c>
      <c r="U15" s="2">
        <f t="shared" si="6"/>
        <v>3</v>
      </c>
      <c r="V15" s="3">
        <v>6</v>
      </c>
      <c r="W15" s="2">
        <v>3</v>
      </c>
      <c r="X15" s="16">
        <v>5</v>
      </c>
      <c r="Y15" s="16">
        <v>1</v>
      </c>
      <c r="Z15" s="16">
        <v>3</v>
      </c>
      <c r="AA15" s="16">
        <v>3</v>
      </c>
      <c r="AB15" s="2">
        <f t="shared" si="2"/>
        <v>15</v>
      </c>
      <c r="AC15" s="3">
        <v>16</v>
      </c>
      <c r="AD15" s="16">
        <v>2</v>
      </c>
      <c r="AE15" s="16">
        <v>3</v>
      </c>
      <c r="AF15" s="2">
        <v>5</v>
      </c>
      <c r="AG15" s="16">
        <v>4</v>
      </c>
      <c r="AH15" s="2">
        <f t="shared" si="3"/>
        <v>14</v>
      </c>
      <c r="AI15" s="3">
        <v>16</v>
      </c>
      <c r="AJ15" s="2">
        <f t="shared" si="4"/>
        <v>54</v>
      </c>
      <c r="AK15" s="30">
        <f t="shared" si="5"/>
        <v>0.81805555555555565</v>
      </c>
      <c r="AL15" s="11"/>
      <c r="AM15" s="11"/>
      <c r="AN15" s="11"/>
      <c r="AO15" s="11"/>
      <c r="AP15" s="11"/>
    </row>
    <row r="16" spans="1:42" s="15" customFormat="1" ht="37.5" customHeight="1" x14ac:dyDescent="0.25">
      <c r="A16" s="26" t="s">
        <v>145</v>
      </c>
      <c r="B16" s="16">
        <v>3</v>
      </c>
      <c r="C16" s="16">
        <v>3</v>
      </c>
      <c r="D16" s="16">
        <v>3</v>
      </c>
      <c r="E16" s="16">
        <v>3</v>
      </c>
      <c r="F16" s="16">
        <v>2</v>
      </c>
      <c r="G16" s="16">
        <v>3</v>
      </c>
      <c r="H16" s="5">
        <v>1</v>
      </c>
      <c r="I16" s="2">
        <f t="shared" si="0"/>
        <v>18</v>
      </c>
      <c r="J16" s="2">
        <v>18</v>
      </c>
      <c r="K16" s="16">
        <v>0</v>
      </c>
      <c r="L16" s="16">
        <v>0</v>
      </c>
      <c r="M16" s="16">
        <v>2</v>
      </c>
      <c r="N16" s="16">
        <v>1</v>
      </c>
      <c r="O16" s="16">
        <v>1</v>
      </c>
      <c r="P16" s="2">
        <f t="shared" si="1"/>
        <v>4</v>
      </c>
      <c r="Q16" s="2">
        <v>8</v>
      </c>
      <c r="R16" s="2">
        <v>2</v>
      </c>
      <c r="S16" s="16">
        <v>2</v>
      </c>
      <c r="T16" s="2">
        <v>2</v>
      </c>
      <c r="U16" s="2">
        <f>SUM(R16:T16)</f>
        <v>6</v>
      </c>
      <c r="V16" s="2">
        <v>6</v>
      </c>
      <c r="W16" s="2">
        <v>3</v>
      </c>
      <c r="X16" s="16">
        <v>5</v>
      </c>
      <c r="Y16" s="16">
        <v>1</v>
      </c>
      <c r="Z16" s="16">
        <v>3</v>
      </c>
      <c r="AA16" s="16">
        <v>3</v>
      </c>
      <c r="AB16" s="2">
        <f t="shared" si="2"/>
        <v>15</v>
      </c>
      <c r="AC16" s="2">
        <v>16</v>
      </c>
      <c r="AD16" s="16">
        <v>4</v>
      </c>
      <c r="AE16" s="16">
        <v>3</v>
      </c>
      <c r="AF16" s="2">
        <v>5</v>
      </c>
      <c r="AG16" s="16">
        <v>4</v>
      </c>
      <c r="AH16" s="2">
        <f t="shared" si="3"/>
        <v>16</v>
      </c>
      <c r="AI16" s="2">
        <v>25</v>
      </c>
      <c r="AJ16" s="2">
        <f t="shared" si="4"/>
        <v>59</v>
      </c>
      <c r="AK16" s="30">
        <f t="shared" si="5"/>
        <v>0.81550000000000011</v>
      </c>
      <c r="AL16" s="11"/>
      <c r="AM16" s="11"/>
    </row>
    <row r="17" spans="1:42" s="15" customFormat="1" ht="33.75" customHeight="1" x14ac:dyDescent="0.25">
      <c r="A17" s="26" t="s">
        <v>142</v>
      </c>
      <c r="B17" s="16">
        <v>3</v>
      </c>
      <c r="C17" s="16">
        <v>3</v>
      </c>
      <c r="D17" s="16">
        <v>2</v>
      </c>
      <c r="E17" s="16">
        <v>2</v>
      </c>
      <c r="F17" s="16">
        <v>2</v>
      </c>
      <c r="G17" s="16">
        <v>0</v>
      </c>
      <c r="H17" s="5">
        <v>1</v>
      </c>
      <c r="I17" s="2">
        <f t="shared" si="0"/>
        <v>13</v>
      </c>
      <c r="J17" s="3">
        <v>18</v>
      </c>
      <c r="K17" s="16">
        <v>0</v>
      </c>
      <c r="L17" s="16">
        <v>2</v>
      </c>
      <c r="M17" s="16">
        <v>2</v>
      </c>
      <c r="N17" s="16">
        <v>1</v>
      </c>
      <c r="O17" s="16">
        <v>1</v>
      </c>
      <c r="P17" s="2">
        <f t="shared" si="1"/>
        <v>6</v>
      </c>
      <c r="Q17" s="3">
        <v>8</v>
      </c>
      <c r="R17" s="2">
        <v>0</v>
      </c>
      <c r="S17" s="6">
        <v>2</v>
      </c>
      <c r="T17" s="2">
        <v>2</v>
      </c>
      <c r="U17" s="2">
        <f>R17+S17+T17</f>
        <v>4</v>
      </c>
      <c r="V17" s="3">
        <v>6</v>
      </c>
      <c r="W17" s="2">
        <v>3</v>
      </c>
      <c r="X17" s="16">
        <v>5</v>
      </c>
      <c r="Y17" s="16">
        <v>1</v>
      </c>
      <c r="Z17" s="16">
        <v>3</v>
      </c>
      <c r="AA17" s="16">
        <v>3</v>
      </c>
      <c r="AB17" s="2">
        <f t="shared" si="2"/>
        <v>15</v>
      </c>
      <c r="AC17" s="3">
        <v>16</v>
      </c>
      <c r="AD17" s="16">
        <v>4</v>
      </c>
      <c r="AE17" s="16">
        <v>3</v>
      </c>
      <c r="AF17" s="2">
        <v>5</v>
      </c>
      <c r="AG17" s="16">
        <v>4</v>
      </c>
      <c r="AH17" s="2">
        <f t="shared" si="3"/>
        <v>16</v>
      </c>
      <c r="AI17" s="3">
        <v>16</v>
      </c>
      <c r="AJ17" s="2">
        <f t="shared" si="4"/>
        <v>54</v>
      </c>
      <c r="AK17" s="30">
        <f t="shared" si="5"/>
        <v>0.81527777777777777</v>
      </c>
      <c r="AL17" s="11"/>
      <c r="AM17" s="11"/>
      <c r="AN17" s="11"/>
      <c r="AO17" s="11"/>
      <c r="AP17" s="11"/>
    </row>
    <row r="18" spans="1:42" s="15" customFormat="1" ht="31.5" customHeight="1" x14ac:dyDescent="0.25">
      <c r="A18" s="26" t="s">
        <v>144</v>
      </c>
      <c r="B18" s="16">
        <v>3</v>
      </c>
      <c r="C18" s="16">
        <v>3</v>
      </c>
      <c r="D18" s="16">
        <v>3</v>
      </c>
      <c r="E18" s="16">
        <v>3</v>
      </c>
      <c r="F18" s="16">
        <v>2</v>
      </c>
      <c r="G18" s="16">
        <v>0</v>
      </c>
      <c r="H18" s="5">
        <v>1</v>
      </c>
      <c r="I18" s="2">
        <f t="shared" si="0"/>
        <v>15</v>
      </c>
      <c r="J18" s="3">
        <v>18</v>
      </c>
      <c r="K18" s="16">
        <v>0</v>
      </c>
      <c r="L18" s="16">
        <v>1</v>
      </c>
      <c r="M18" s="16">
        <v>2</v>
      </c>
      <c r="N18" s="16">
        <v>1</v>
      </c>
      <c r="O18" s="16">
        <v>1</v>
      </c>
      <c r="P18" s="2">
        <f t="shared" si="1"/>
        <v>5</v>
      </c>
      <c r="Q18" s="3">
        <v>8</v>
      </c>
      <c r="R18" s="2">
        <v>2</v>
      </c>
      <c r="S18" s="6">
        <v>2</v>
      </c>
      <c r="T18" s="2">
        <v>1</v>
      </c>
      <c r="U18" s="2">
        <f>R18+S18+T18</f>
        <v>5</v>
      </c>
      <c r="V18" s="3">
        <v>6</v>
      </c>
      <c r="W18" s="2">
        <v>3</v>
      </c>
      <c r="X18" s="16">
        <v>5</v>
      </c>
      <c r="Y18" s="16">
        <v>1</v>
      </c>
      <c r="Z18" s="16">
        <v>3</v>
      </c>
      <c r="AA18" s="16">
        <v>3</v>
      </c>
      <c r="AB18" s="2">
        <f t="shared" si="2"/>
        <v>15</v>
      </c>
      <c r="AC18" s="3">
        <v>16</v>
      </c>
      <c r="AD18" s="16">
        <v>3</v>
      </c>
      <c r="AE18" s="16">
        <v>3</v>
      </c>
      <c r="AF18" s="2">
        <v>3</v>
      </c>
      <c r="AG18" s="16">
        <v>4</v>
      </c>
      <c r="AH18" s="2">
        <f t="shared" si="3"/>
        <v>13</v>
      </c>
      <c r="AI18" s="3">
        <v>16</v>
      </c>
      <c r="AJ18" s="2">
        <f t="shared" si="4"/>
        <v>53</v>
      </c>
      <c r="AK18" s="30">
        <f t="shared" si="5"/>
        <v>0.80833333333333324</v>
      </c>
      <c r="AL18" s="11"/>
      <c r="AM18" s="11"/>
      <c r="AN18" s="11"/>
      <c r="AO18" s="11"/>
      <c r="AP18" s="11"/>
    </row>
    <row r="19" spans="1:42" s="15" customFormat="1" ht="33" customHeight="1" x14ac:dyDescent="0.25">
      <c r="A19" s="26" t="s">
        <v>143</v>
      </c>
      <c r="B19" s="6">
        <v>3</v>
      </c>
      <c r="C19" s="6">
        <v>3</v>
      </c>
      <c r="D19" s="6">
        <v>2</v>
      </c>
      <c r="E19" s="6">
        <v>3</v>
      </c>
      <c r="F19" s="6">
        <v>1</v>
      </c>
      <c r="G19" s="6">
        <v>0</v>
      </c>
      <c r="H19" s="6">
        <v>3</v>
      </c>
      <c r="I19" s="2">
        <f t="shared" si="0"/>
        <v>15</v>
      </c>
      <c r="J19" s="3">
        <v>18</v>
      </c>
      <c r="K19" s="6">
        <v>0</v>
      </c>
      <c r="L19" s="6">
        <v>2</v>
      </c>
      <c r="M19" s="6">
        <v>2</v>
      </c>
      <c r="N19" s="6">
        <v>1</v>
      </c>
      <c r="O19" s="6">
        <v>1</v>
      </c>
      <c r="P19" s="2">
        <f t="shared" si="1"/>
        <v>6</v>
      </c>
      <c r="Q19" s="3">
        <v>8</v>
      </c>
      <c r="R19" s="2">
        <v>2</v>
      </c>
      <c r="S19" s="6">
        <v>0</v>
      </c>
      <c r="T19" s="2">
        <v>1</v>
      </c>
      <c r="U19" s="2">
        <f>R19+S19+T19</f>
        <v>3</v>
      </c>
      <c r="V19" s="3">
        <v>6</v>
      </c>
      <c r="W19" s="2">
        <v>3</v>
      </c>
      <c r="X19" s="6">
        <v>5</v>
      </c>
      <c r="Y19" s="16">
        <v>1</v>
      </c>
      <c r="Z19" s="6">
        <v>3</v>
      </c>
      <c r="AA19" s="6">
        <v>3</v>
      </c>
      <c r="AB19" s="2">
        <f t="shared" si="2"/>
        <v>15</v>
      </c>
      <c r="AC19" s="3">
        <v>16</v>
      </c>
      <c r="AD19" s="6">
        <v>4</v>
      </c>
      <c r="AE19" s="6">
        <v>3</v>
      </c>
      <c r="AF19" s="2">
        <v>5</v>
      </c>
      <c r="AG19" s="6">
        <v>4</v>
      </c>
      <c r="AH19" s="2">
        <f t="shared" si="3"/>
        <v>16</v>
      </c>
      <c r="AI19" s="3">
        <v>16</v>
      </c>
      <c r="AJ19" s="2">
        <f t="shared" si="4"/>
        <v>55</v>
      </c>
      <c r="AK19" s="30">
        <f t="shared" si="5"/>
        <v>0.8041666666666667</v>
      </c>
      <c r="AL19" s="11"/>
      <c r="AM19" s="11"/>
      <c r="AN19" s="11"/>
      <c r="AO19" s="11"/>
      <c r="AP19" s="11"/>
    </row>
    <row r="20" spans="1:42" s="15" customFormat="1" ht="35.25" customHeight="1" x14ac:dyDescent="0.25">
      <c r="A20" s="28" t="s">
        <v>113</v>
      </c>
      <c r="B20" s="16">
        <v>3</v>
      </c>
      <c r="C20" s="16">
        <v>1</v>
      </c>
      <c r="D20" s="16">
        <v>1</v>
      </c>
      <c r="E20" s="16">
        <v>2</v>
      </c>
      <c r="F20" s="16">
        <v>2</v>
      </c>
      <c r="G20" s="16">
        <v>3</v>
      </c>
      <c r="H20" s="1">
        <v>1</v>
      </c>
      <c r="I20" s="2">
        <f t="shared" si="0"/>
        <v>13</v>
      </c>
      <c r="J20" s="9">
        <v>18</v>
      </c>
      <c r="K20" s="16">
        <v>1</v>
      </c>
      <c r="L20" s="16">
        <v>2</v>
      </c>
      <c r="M20" s="16">
        <v>2</v>
      </c>
      <c r="N20" s="16">
        <v>1</v>
      </c>
      <c r="O20" s="16">
        <v>1</v>
      </c>
      <c r="P20" s="2">
        <f t="shared" si="1"/>
        <v>7</v>
      </c>
      <c r="Q20" s="9">
        <v>8</v>
      </c>
      <c r="R20" s="9">
        <v>2</v>
      </c>
      <c r="S20" s="16">
        <v>2</v>
      </c>
      <c r="T20" s="9">
        <v>1</v>
      </c>
      <c r="U20" s="2">
        <f>SUM(R20:T20)</f>
        <v>5</v>
      </c>
      <c r="V20" s="9">
        <v>6</v>
      </c>
      <c r="W20" s="2">
        <v>3</v>
      </c>
      <c r="X20" s="16">
        <v>5</v>
      </c>
      <c r="Y20" s="16">
        <v>1</v>
      </c>
      <c r="Z20" s="16">
        <v>3</v>
      </c>
      <c r="AA20" s="16">
        <v>3</v>
      </c>
      <c r="AB20" s="2">
        <f t="shared" si="2"/>
        <v>15</v>
      </c>
      <c r="AC20" s="9">
        <v>16</v>
      </c>
      <c r="AD20" s="16">
        <v>4</v>
      </c>
      <c r="AE20" s="16">
        <v>3</v>
      </c>
      <c r="AF20" s="2">
        <v>5</v>
      </c>
      <c r="AG20" s="16">
        <v>4</v>
      </c>
      <c r="AH20" s="2">
        <f t="shared" si="3"/>
        <v>16</v>
      </c>
      <c r="AI20" s="9">
        <v>25</v>
      </c>
      <c r="AJ20" s="9">
        <f t="shared" si="4"/>
        <v>56</v>
      </c>
      <c r="AK20" s="30">
        <f t="shared" si="5"/>
        <v>0.80161111111111116</v>
      </c>
      <c r="AL20" s="11"/>
      <c r="AM20" s="11"/>
    </row>
    <row r="21" spans="1:42" s="15" customFormat="1" ht="33.75" customHeight="1" x14ac:dyDescent="0.25">
      <c r="A21" s="28" t="s">
        <v>104</v>
      </c>
      <c r="B21" s="16">
        <v>3</v>
      </c>
      <c r="C21" s="16">
        <v>3</v>
      </c>
      <c r="D21" s="16">
        <v>3</v>
      </c>
      <c r="E21" s="16">
        <v>2</v>
      </c>
      <c r="F21" s="16">
        <v>2</v>
      </c>
      <c r="G21" s="16">
        <v>0</v>
      </c>
      <c r="H21" s="1">
        <v>1</v>
      </c>
      <c r="I21" s="2">
        <f t="shared" si="0"/>
        <v>14</v>
      </c>
      <c r="J21" s="9">
        <v>18</v>
      </c>
      <c r="K21" s="16">
        <v>1</v>
      </c>
      <c r="L21" s="16">
        <v>0</v>
      </c>
      <c r="M21" s="16">
        <v>2</v>
      </c>
      <c r="N21" s="16">
        <v>1</v>
      </c>
      <c r="O21" s="16">
        <v>1</v>
      </c>
      <c r="P21" s="2">
        <f t="shared" si="1"/>
        <v>5</v>
      </c>
      <c r="Q21" s="9">
        <v>8</v>
      </c>
      <c r="R21" s="9">
        <v>2</v>
      </c>
      <c r="S21" s="16">
        <v>2</v>
      </c>
      <c r="T21" s="9">
        <v>2</v>
      </c>
      <c r="U21" s="2">
        <f>SUM(R21:T21)</f>
        <v>6</v>
      </c>
      <c r="V21" s="9">
        <v>6</v>
      </c>
      <c r="W21" s="2">
        <v>3</v>
      </c>
      <c r="X21" s="16">
        <v>5</v>
      </c>
      <c r="Y21" s="16">
        <v>1</v>
      </c>
      <c r="Z21" s="16">
        <v>3</v>
      </c>
      <c r="AA21" s="16">
        <v>3</v>
      </c>
      <c r="AB21" s="2">
        <f t="shared" si="2"/>
        <v>15</v>
      </c>
      <c r="AC21" s="9">
        <v>16</v>
      </c>
      <c r="AD21" s="16">
        <v>4</v>
      </c>
      <c r="AE21" s="16">
        <v>3</v>
      </c>
      <c r="AF21" s="2">
        <v>5</v>
      </c>
      <c r="AG21" s="16">
        <v>4</v>
      </c>
      <c r="AH21" s="2">
        <f t="shared" si="3"/>
        <v>16</v>
      </c>
      <c r="AI21" s="9">
        <v>25</v>
      </c>
      <c r="AJ21" s="9">
        <f t="shared" si="4"/>
        <v>56</v>
      </c>
      <c r="AK21" s="30">
        <f t="shared" si="5"/>
        <v>0.79605555555555563</v>
      </c>
      <c r="AL21" s="11"/>
      <c r="AM21" s="11"/>
      <c r="AN21" s="11"/>
      <c r="AO21" s="11"/>
      <c r="AP21" s="11"/>
    </row>
    <row r="22" spans="1:42" s="15" customFormat="1" ht="35.25" customHeight="1" x14ac:dyDescent="0.25">
      <c r="A22" s="26" t="s">
        <v>140</v>
      </c>
      <c r="B22" s="16">
        <v>2</v>
      </c>
      <c r="C22" s="16">
        <v>1</v>
      </c>
      <c r="D22" s="16">
        <v>3</v>
      </c>
      <c r="E22" s="16">
        <v>2</v>
      </c>
      <c r="F22" s="16">
        <v>2</v>
      </c>
      <c r="G22" s="16">
        <v>0</v>
      </c>
      <c r="H22" s="5">
        <v>1</v>
      </c>
      <c r="I22" s="2">
        <f t="shared" si="0"/>
        <v>11</v>
      </c>
      <c r="J22" s="3">
        <v>18</v>
      </c>
      <c r="K22" s="16">
        <v>0</v>
      </c>
      <c r="L22" s="16">
        <v>1</v>
      </c>
      <c r="M22" s="16">
        <v>2</v>
      </c>
      <c r="N22" s="16">
        <v>1</v>
      </c>
      <c r="O22" s="16">
        <v>1</v>
      </c>
      <c r="P22" s="2">
        <f t="shared" si="1"/>
        <v>5</v>
      </c>
      <c r="Q22" s="3">
        <v>8</v>
      </c>
      <c r="R22" s="2">
        <v>1</v>
      </c>
      <c r="S22" s="6">
        <v>2</v>
      </c>
      <c r="T22" s="2">
        <v>2</v>
      </c>
      <c r="U22" s="2">
        <f t="shared" ref="U22:U27" si="7">R22+S22+T22</f>
        <v>5</v>
      </c>
      <c r="V22" s="3">
        <v>6</v>
      </c>
      <c r="W22" s="2">
        <v>3</v>
      </c>
      <c r="X22" s="16">
        <v>5</v>
      </c>
      <c r="Y22" s="16">
        <v>1</v>
      </c>
      <c r="Z22" s="16">
        <v>3</v>
      </c>
      <c r="AA22" s="16">
        <v>3</v>
      </c>
      <c r="AB22" s="2">
        <f t="shared" si="2"/>
        <v>15</v>
      </c>
      <c r="AC22" s="3">
        <v>16</v>
      </c>
      <c r="AD22" s="16">
        <v>3</v>
      </c>
      <c r="AE22" s="16">
        <v>3</v>
      </c>
      <c r="AF22" s="2">
        <v>5</v>
      </c>
      <c r="AG22" s="16">
        <v>4</v>
      </c>
      <c r="AH22" s="2">
        <f t="shared" si="3"/>
        <v>15</v>
      </c>
      <c r="AI22" s="3">
        <v>16</v>
      </c>
      <c r="AJ22" s="2">
        <f t="shared" si="4"/>
        <v>51</v>
      </c>
      <c r="AK22" s="30">
        <f t="shared" si="5"/>
        <v>0.78888888888888886</v>
      </c>
      <c r="AL22" s="11"/>
      <c r="AM22" s="11"/>
      <c r="AN22" s="11"/>
      <c r="AO22" s="11"/>
      <c r="AP22" s="11"/>
    </row>
    <row r="23" spans="1:42" s="15" customFormat="1" ht="33" customHeight="1" x14ac:dyDescent="0.25">
      <c r="A23" s="27" t="s">
        <v>120</v>
      </c>
      <c r="B23" s="6">
        <v>3</v>
      </c>
      <c r="C23" s="6">
        <v>3</v>
      </c>
      <c r="D23" s="6">
        <v>3</v>
      </c>
      <c r="E23" s="6">
        <v>3</v>
      </c>
      <c r="F23" s="6">
        <v>2</v>
      </c>
      <c r="G23" s="6">
        <v>0</v>
      </c>
      <c r="H23" s="6">
        <v>1</v>
      </c>
      <c r="I23" s="2">
        <f t="shared" si="0"/>
        <v>15</v>
      </c>
      <c r="J23" s="3">
        <v>18</v>
      </c>
      <c r="K23" s="3">
        <v>0</v>
      </c>
      <c r="L23" s="3">
        <v>1</v>
      </c>
      <c r="M23" s="3">
        <v>2</v>
      </c>
      <c r="N23" s="3">
        <v>1</v>
      </c>
      <c r="O23" s="3">
        <v>1</v>
      </c>
      <c r="P23" s="3">
        <f t="shared" si="1"/>
        <v>5</v>
      </c>
      <c r="Q23" s="3">
        <v>8</v>
      </c>
      <c r="R23" s="6">
        <v>2</v>
      </c>
      <c r="S23" s="6">
        <v>0</v>
      </c>
      <c r="T23" s="6">
        <v>2</v>
      </c>
      <c r="U23" s="2">
        <f t="shared" si="7"/>
        <v>4</v>
      </c>
      <c r="V23" s="3">
        <v>6</v>
      </c>
      <c r="W23" s="6">
        <v>3</v>
      </c>
      <c r="X23" s="6">
        <v>5</v>
      </c>
      <c r="Y23" s="16">
        <v>1</v>
      </c>
      <c r="Z23" s="6">
        <v>3</v>
      </c>
      <c r="AA23" s="6">
        <v>3</v>
      </c>
      <c r="AB23" s="2">
        <f t="shared" si="2"/>
        <v>15</v>
      </c>
      <c r="AC23" s="3">
        <v>16</v>
      </c>
      <c r="AD23" s="6">
        <v>4</v>
      </c>
      <c r="AE23" s="6">
        <v>3</v>
      </c>
      <c r="AF23" s="6">
        <v>3</v>
      </c>
      <c r="AG23" s="6">
        <v>4</v>
      </c>
      <c r="AH23" s="2">
        <f t="shared" si="3"/>
        <v>14</v>
      </c>
      <c r="AI23" s="3">
        <v>16</v>
      </c>
      <c r="AJ23" s="3">
        <f t="shared" si="4"/>
        <v>53</v>
      </c>
      <c r="AK23" s="30">
        <f t="shared" si="5"/>
        <v>0.78749999999999998</v>
      </c>
      <c r="AL23" s="11"/>
      <c r="AM23" s="11"/>
      <c r="AN23" s="11"/>
      <c r="AO23" s="11"/>
      <c r="AP23" s="11"/>
    </row>
    <row r="24" spans="1:42" s="15" customFormat="1" ht="39" customHeight="1" x14ac:dyDescent="0.25">
      <c r="A24" s="26" t="s">
        <v>141</v>
      </c>
      <c r="B24" s="16">
        <v>3</v>
      </c>
      <c r="C24" s="16">
        <v>3</v>
      </c>
      <c r="D24" s="16">
        <v>2</v>
      </c>
      <c r="E24" s="16">
        <v>3</v>
      </c>
      <c r="F24" s="16">
        <v>1</v>
      </c>
      <c r="G24" s="16">
        <v>0</v>
      </c>
      <c r="H24" s="5">
        <v>0</v>
      </c>
      <c r="I24" s="2">
        <f t="shared" si="0"/>
        <v>12</v>
      </c>
      <c r="J24" s="3">
        <v>18</v>
      </c>
      <c r="K24" s="16">
        <v>0</v>
      </c>
      <c r="L24" s="16">
        <v>2</v>
      </c>
      <c r="M24" s="16">
        <v>2</v>
      </c>
      <c r="N24" s="16">
        <v>1</v>
      </c>
      <c r="O24" s="16">
        <v>1</v>
      </c>
      <c r="P24" s="2">
        <f t="shared" si="1"/>
        <v>6</v>
      </c>
      <c r="Q24" s="3">
        <v>8</v>
      </c>
      <c r="R24" s="2">
        <v>1</v>
      </c>
      <c r="S24" s="6">
        <v>0</v>
      </c>
      <c r="T24" s="2">
        <v>2</v>
      </c>
      <c r="U24" s="2">
        <f t="shared" si="7"/>
        <v>3</v>
      </c>
      <c r="V24" s="3">
        <v>6</v>
      </c>
      <c r="W24" s="2">
        <v>3</v>
      </c>
      <c r="X24" s="16">
        <v>5</v>
      </c>
      <c r="Y24" s="16">
        <v>2</v>
      </c>
      <c r="Z24" s="16">
        <v>3</v>
      </c>
      <c r="AA24" s="16">
        <v>3</v>
      </c>
      <c r="AB24" s="2">
        <f t="shared" si="2"/>
        <v>16</v>
      </c>
      <c r="AC24" s="3">
        <v>16</v>
      </c>
      <c r="AD24" s="16">
        <v>4</v>
      </c>
      <c r="AE24" s="16">
        <v>3</v>
      </c>
      <c r="AF24" s="2">
        <v>5</v>
      </c>
      <c r="AG24" s="16">
        <v>4</v>
      </c>
      <c r="AH24" s="2">
        <f t="shared" si="3"/>
        <v>16</v>
      </c>
      <c r="AI24" s="3">
        <v>16</v>
      </c>
      <c r="AJ24" s="2">
        <f t="shared" si="4"/>
        <v>53</v>
      </c>
      <c r="AK24" s="30">
        <f t="shared" si="5"/>
        <v>0.78333333333333344</v>
      </c>
      <c r="AL24" s="11"/>
      <c r="AM24" s="11"/>
      <c r="AN24" s="11"/>
      <c r="AO24" s="11"/>
      <c r="AP24" s="11"/>
    </row>
    <row r="25" spans="1:42" s="15" customFormat="1" ht="47.25" customHeight="1" x14ac:dyDescent="0.25">
      <c r="A25" s="26" t="s">
        <v>139</v>
      </c>
      <c r="B25" s="16">
        <v>3</v>
      </c>
      <c r="C25" s="16">
        <v>3</v>
      </c>
      <c r="D25" s="16">
        <v>1</v>
      </c>
      <c r="E25" s="16">
        <v>3</v>
      </c>
      <c r="F25" s="16">
        <v>2</v>
      </c>
      <c r="G25" s="16">
        <v>0</v>
      </c>
      <c r="H25" s="5">
        <v>1</v>
      </c>
      <c r="I25" s="2">
        <f t="shared" si="0"/>
        <v>13</v>
      </c>
      <c r="J25" s="3">
        <v>18</v>
      </c>
      <c r="K25" s="16">
        <v>0</v>
      </c>
      <c r="L25" s="16">
        <v>2</v>
      </c>
      <c r="M25" s="16">
        <v>2</v>
      </c>
      <c r="N25" s="16">
        <v>1</v>
      </c>
      <c r="O25" s="16">
        <v>1</v>
      </c>
      <c r="P25" s="2">
        <f t="shared" si="1"/>
        <v>6</v>
      </c>
      <c r="Q25" s="3">
        <v>8</v>
      </c>
      <c r="R25" s="2">
        <v>1</v>
      </c>
      <c r="S25" s="6">
        <v>0</v>
      </c>
      <c r="T25" s="2">
        <v>2</v>
      </c>
      <c r="U25" s="2">
        <f t="shared" si="7"/>
        <v>3</v>
      </c>
      <c r="V25" s="3">
        <v>6</v>
      </c>
      <c r="W25" s="2">
        <v>3</v>
      </c>
      <c r="X25" s="16">
        <v>5</v>
      </c>
      <c r="Y25" s="16">
        <v>1</v>
      </c>
      <c r="Z25" s="16">
        <v>3</v>
      </c>
      <c r="AA25" s="16">
        <v>3</v>
      </c>
      <c r="AB25" s="2">
        <f t="shared" si="2"/>
        <v>15</v>
      </c>
      <c r="AC25" s="3">
        <v>16</v>
      </c>
      <c r="AD25" s="16">
        <v>4</v>
      </c>
      <c r="AE25" s="16">
        <v>3</v>
      </c>
      <c r="AF25" s="2">
        <v>5</v>
      </c>
      <c r="AG25" s="16">
        <v>4</v>
      </c>
      <c r="AH25" s="2">
        <f t="shared" si="3"/>
        <v>16</v>
      </c>
      <c r="AI25" s="3">
        <v>16</v>
      </c>
      <c r="AJ25" s="2">
        <f t="shared" si="4"/>
        <v>53</v>
      </c>
      <c r="AK25" s="30">
        <f t="shared" si="5"/>
        <v>0.78194444444444455</v>
      </c>
      <c r="AL25" s="11"/>
      <c r="AM25" s="11"/>
      <c r="AN25" s="11"/>
      <c r="AO25" s="11"/>
      <c r="AP25" s="11"/>
    </row>
    <row r="26" spans="1:42" s="15" customFormat="1" ht="21.75" customHeight="1" x14ac:dyDescent="0.25">
      <c r="A26" s="27" t="s">
        <v>121</v>
      </c>
      <c r="B26" s="6">
        <v>3</v>
      </c>
      <c r="C26" s="6">
        <v>3</v>
      </c>
      <c r="D26" s="6">
        <v>3</v>
      </c>
      <c r="E26" s="6">
        <v>3</v>
      </c>
      <c r="F26" s="6">
        <v>2</v>
      </c>
      <c r="G26" s="6">
        <v>3</v>
      </c>
      <c r="H26" s="6">
        <v>1</v>
      </c>
      <c r="I26" s="2">
        <f t="shared" si="0"/>
        <v>18</v>
      </c>
      <c r="J26" s="3">
        <v>18</v>
      </c>
      <c r="K26" s="6">
        <v>0</v>
      </c>
      <c r="L26" s="6">
        <v>2</v>
      </c>
      <c r="M26" s="6">
        <v>2</v>
      </c>
      <c r="N26" s="6">
        <v>1</v>
      </c>
      <c r="O26" s="6">
        <v>1</v>
      </c>
      <c r="P26" s="2">
        <f t="shared" si="1"/>
        <v>6</v>
      </c>
      <c r="Q26" s="3">
        <v>8</v>
      </c>
      <c r="R26" s="6">
        <v>1</v>
      </c>
      <c r="S26" s="6">
        <v>0</v>
      </c>
      <c r="T26" s="6">
        <v>2</v>
      </c>
      <c r="U26" s="2">
        <f t="shared" si="7"/>
        <v>3</v>
      </c>
      <c r="V26" s="3">
        <v>6</v>
      </c>
      <c r="W26" s="6">
        <v>3</v>
      </c>
      <c r="X26" s="6">
        <v>0</v>
      </c>
      <c r="Y26" s="16">
        <v>1</v>
      </c>
      <c r="Z26" s="6">
        <v>3</v>
      </c>
      <c r="AA26" s="6">
        <v>3</v>
      </c>
      <c r="AB26" s="2">
        <f t="shared" si="2"/>
        <v>10</v>
      </c>
      <c r="AC26" s="3">
        <v>16</v>
      </c>
      <c r="AD26" s="6">
        <v>4</v>
      </c>
      <c r="AE26" s="6">
        <v>3</v>
      </c>
      <c r="AF26" s="6">
        <v>5</v>
      </c>
      <c r="AG26" s="6">
        <v>4</v>
      </c>
      <c r="AH26" s="2">
        <f t="shared" si="3"/>
        <v>16</v>
      </c>
      <c r="AI26" s="3">
        <v>16</v>
      </c>
      <c r="AJ26" s="3">
        <f t="shared" si="4"/>
        <v>53</v>
      </c>
      <c r="AK26" s="30">
        <f t="shared" si="5"/>
        <v>0.77500000000000013</v>
      </c>
      <c r="AL26" s="11"/>
      <c r="AM26" s="11"/>
      <c r="AN26" s="11"/>
      <c r="AO26" s="11"/>
      <c r="AP26" s="11"/>
    </row>
    <row r="27" spans="1:42" s="15" customFormat="1" ht="33.75" customHeight="1" x14ac:dyDescent="0.25">
      <c r="A27" s="27" t="s">
        <v>116</v>
      </c>
      <c r="B27" s="6">
        <v>3</v>
      </c>
      <c r="C27" s="6">
        <v>1</v>
      </c>
      <c r="D27" s="6">
        <v>3</v>
      </c>
      <c r="E27" s="6">
        <v>2</v>
      </c>
      <c r="F27" s="6">
        <v>2</v>
      </c>
      <c r="G27" s="6">
        <v>0</v>
      </c>
      <c r="H27" s="6">
        <v>1</v>
      </c>
      <c r="I27" s="2">
        <f t="shared" si="0"/>
        <v>12</v>
      </c>
      <c r="J27" s="3">
        <v>18</v>
      </c>
      <c r="K27" s="16">
        <v>0</v>
      </c>
      <c r="L27" s="16">
        <v>1</v>
      </c>
      <c r="M27" s="16">
        <v>2</v>
      </c>
      <c r="N27" s="16">
        <v>1</v>
      </c>
      <c r="O27" s="16">
        <v>1</v>
      </c>
      <c r="P27" s="2">
        <f t="shared" si="1"/>
        <v>5</v>
      </c>
      <c r="Q27" s="3">
        <v>8</v>
      </c>
      <c r="R27" s="3">
        <v>2</v>
      </c>
      <c r="S27" s="6">
        <v>0</v>
      </c>
      <c r="T27" s="3">
        <v>2</v>
      </c>
      <c r="U27" s="2">
        <f t="shared" si="7"/>
        <v>4</v>
      </c>
      <c r="V27" s="3">
        <v>6</v>
      </c>
      <c r="W27" s="2">
        <v>3</v>
      </c>
      <c r="X27" s="16">
        <v>5</v>
      </c>
      <c r="Y27" s="16">
        <v>1</v>
      </c>
      <c r="Z27" s="16">
        <v>3</v>
      </c>
      <c r="AA27" s="16">
        <v>3</v>
      </c>
      <c r="AB27" s="2">
        <f t="shared" si="2"/>
        <v>15</v>
      </c>
      <c r="AC27" s="3">
        <v>16</v>
      </c>
      <c r="AD27" s="16">
        <v>3</v>
      </c>
      <c r="AE27" s="16">
        <v>3</v>
      </c>
      <c r="AF27" s="2">
        <v>5</v>
      </c>
      <c r="AG27" s="16">
        <v>4</v>
      </c>
      <c r="AH27" s="2">
        <f t="shared" si="3"/>
        <v>15</v>
      </c>
      <c r="AI27" s="3">
        <v>16</v>
      </c>
      <c r="AJ27" s="3">
        <f t="shared" si="4"/>
        <v>51</v>
      </c>
      <c r="AK27" s="30">
        <f t="shared" si="5"/>
        <v>0.76666666666666672</v>
      </c>
      <c r="AL27" s="11"/>
      <c r="AM27" s="11"/>
      <c r="AN27" s="11"/>
      <c r="AO27" s="11"/>
      <c r="AP27" s="11"/>
    </row>
    <row r="28" spans="1:42" s="15" customFormat="1" ht="31.5" customHeight="1" x14ac:dyDescent="0.25">
      <c r="A28" s="26" t="s">
        <v>138</v>
      </c>
      <c r="B28" s="16">
        <v>3</v>
      </c>
      <c r="C28" s="16">
        <v>3</v>
      </c>
      <c r="D28" s="16">
        <v>1</v>
      </c>
      <c r="E28" s="16">
        <v>1</v>
      </c>
      <c r="F28" s="16">
        <v>1</v>
      </c>
      <c r="G28" s="16">
        <v>3</v>
      </c>
      <c r="H28" s="5">
        <v>1</v>
      </c>
      <c r="I28" s="2">
        <f t="shared" si="0"/>
        <v>13</v>
      </c>
      <c r="J28" s="2">
        <v>18</v>
      </c>
      <c r="K28" s="16">
        <v>0</v>
      </c>
      <c r="L28" s="16">
        <v>0</v>
      </c>
      <c r="M28" s="16">
        <v>2</v>
      </c>
      <c r="N28" s="16">
        <v>1</v>
      </c>
      <c r="O28" s="16">
        <v>1</v>
      </c>
      <c r="P28" s="2">
        <f t="shared" si="1"/>
        <v>4</v>
      </c>
      <c r="Q28" s="2">
        <v>8</v>
      </c>
      <c r="R28" s="2">
        <v>2</v>
      </c>
      <c r="S28" s="16">
        <v>2</v>
      </c>
      <c r="T28" s="2">
        <v>2</v>
      </c>
      <c r="U28" s="2">
        <f>SUM(R28:T28)</f>
        <v>6</v>
      </c>
      <c r="V28" s="2">
        <v>6</v>
      </c>
      <c r="W28" s="2">
        <v>3</v>
      </c>
      <c r="X28" s="16">
        <v>5</v>
      </c>
      <c r="Y28" s="16">
        <v>1</v>
      </c>
      <c r="Z28" s="16">
        <v>3</v>
      </c>
      <c r="AA28" s="16">
        <v>3</v>
      </c>
      <c r="AB28" s="2">
        <f t="shared" si="2"/>
        <v>15</v>
      </c>
      <c r="AC28" s="2">
        <v>16</v>
      </c>
      <c r="AD28" s="16">
        <v>4</v>
      </c>
      <c r="AE28" s="16">
        <v>3</v>
      </c>
      <c r="AF28" s="2">
        <v>5</v>
      </c>
      <c r="AG28" s="16">
        <v>4</v>
      </c>
      <c r="AH28" s="2">
        <f t="shared" si="3"/>
        <v>16</v>
      </c>
      <c r="AI28" s="2">
        <v>25</v>
      </c>
      <c r="AJ28" s="2">
        <f t="shared" si="4"/>
        <v>54</v>
      </c>
      <c r="AK28" s="30" t="b">
        <f>A5=(0.2*I28/J28+0.2*P28/Q28+0.2*U28/V28+0.2*AB28/AC28+0.2*AH28/AI28)</f>
        <v>0</v>
      </c>
      <c r="AL28" s="11"/>
      <c r="AM28" s="11"/>
    </row>
    <row r="29" spans="1:42" s="11" customFormat="1" ht="33" customHeight="1" x14ac:dyDescent="0.25">
      <c r="A29" s="26" t="s">
        <v>137</v>
      </c>
      <c r="B29" s="16">
        <v>3</v>
      </c>
      <c r="C29" s="16">
        <v>3</v>
      </c>
      <c r="D29" s="16">
        <v>1</v>
      </c>
      <c r="E29" s="16">
        <v>1</v>
      </c>
      <c r="F29" s="16">
        <v>2</v>
      </c>
      <c r="G29" s="16">
        <v>3</v>
      </c>
      <c r="H29" s="5">
        <v>3</v>
      </c>
      <c r="I29" s="2">
        <f t="shared" si="0"/>
        <v>16</v>
      </c>
      <c r="J29" s="2">
        <v>18</v>
      </c>
      <c r="K29" s="16">
        <v>0</v>
      </c>
      <c r="L29" s="16">
        <v>1</v>
      </c>
      <c r="M29" s="16">
        <v>2</v>
      </c>
      <c r="N29" s="16">
        <v>1</v>
      </c>
      <c r="O29" s="16">
        <v>1</v>
      </c>
      <c r="P29" s="2">
        <f t="shared" si="1"/>
        <v>5</v>
      </c>
      <c r="Q29" s="2">
        <v>8</v>
      </c>
      <c r="R29" s="2">
        <v>2</v>
      </c>
      <c r="S29" s="16">
        <v>0</v>
      </c>
      <c r="T29" s="2">
        <v>2</v>
      </c>
      <c r="U29" s="2">
        <f>SUM(R29:T29)</f>
        <v>4</v>
      </c>
      <c r="V29" s="2">
        <v>6</v>
      </c>
      <c r="W29" s="2">
        <v>3</v>
      </c>
      <c r="X29" s="16">
        <v>5</v>
      </c>
      <c r="Y29" s="16">
        <v>1</v>
      </c>
      <c r="Z29" s="16">
        <v>3</v>
      </c>
      <c r="AA29" s="16">
        <v>3</v>
      </c>
      <c r="AB29" s="2">
        <f t="shared" si="2"/>
        <v>15</v>
      </c>
      <c r="AC29" s="2">
        <v>16</v>
      </c>
      <c r="AD29" s="16">
        <v>4</v>
      </c>
      <c r="AE29" s="16">
        <v>3</v>
      </c>
      <c r="AF29" s="2">
        <v>5</v>
      </c>
      <c r="AG29" s="16">
        <v>4</v>
      </c>
      <c r="AH29" s="2">
        <f t="shared" si="3"/>
        <v>16</v>
      </c>
      <c r="AI29" s="2">
        <v>25</v>
      </c>
      <c r="AJ29" s="2">
        <f t="shared" si="4"/>
        <v>56</v>
      </c>
      <c r="AK29" s="30">
        <f t="shared" ref="AK29:AK48" si="8">(0.2*I29/J29+0.2*P29/Q29+0.2*U29/V29+0.2*AB29/AC29+0.2*AH29/AI29)</f>
        <v>0.75161111111111112</v>
      </c>
      <c r="AN29" s="15"/>
      <c r="AO29" s="15"/>
      <c r="AP29" s="15"/>
    </row>
    <row r="30" spans="1:42" s="11" customFormat="1" ht="33.75" customHeight="1" x14ac:dyDescent="0.25">
      <c r="A30" s="26" t="s">
        <v>136</v>
      </c>
      <c r="B30" s="16">
        <v>0</v>
      </c>
      <c r="C30" s="16">
        <v>1</v>
      </c>
      <c r="D30" s="16">
        <v>2</v>
      </c>
      <c r="E30" s="16">
        <v>1</v>
      </c>
      <c r="F30" s="16">
        <v>2</v>
      </c>
      <c r="G30" s="16">
        <v>0</v>
      </c>
      <c r="H30" s="5">
        <v>1</v>
      </c>
      <c r="I30" s="2">
        <f t="shared" si="0"/>
        <v>7</v>
      </c>
      <c r="J30" s="3">
        <v>18</v>
      </c>
      <c r="K30" s="16">
        <v>0</v>
      </c>
      <c r="L30" s="16">
        <v>0</v>
      </c>
      <c r="M30" s="16">
        <v>2</v>
      </c>
      <c r="N30" s="16">
        <v>1</v>
      </c>
      <c r="O30" s="16">
        <v>1</v>
      </c>
      <c r="P30" s="2">
        <f t="shared" si="1"/>
        <v>4</v>
      </c>
      <c r="Q30" s="3">
        <v>8</v>
      </c>
      <c r="R30" s="2">
        <v>2</v>
      </c>
      <c r="S30" s="6">
        <v>2</v>
      </c>
      <c r="T30" s="2">
        <v>2</v>
      </c>
      <c r="U30" s="2">
        <f>R30+S30+T30</f>
        <v>6</v>
      </c>
      <c r="V30" s="3">
        <v>6</v>
      </c>
      <c r="W30" s="2">
        <v>3</v>
      </c>
      <c r="X30" s="16">
        <v>5</v>
      </c>
      <c r="Y30" s="16">
        <v>2</v>
      </c>
      <c r="Z30" s="16">
        <v>3</v>
      </c>
      <c r="AA30" s="16">
        <v>0</v>
      </c>
      <c r="AB30" s="2">
        <f t="shared" si="2"/>
        <v>13</v>
      </c>
      <c r="AC30" s="3">
        <v>16</v>
      </c>
      <c r="AD30" s="16">
        <v>4</v>
      </c>
      <c r="AE30" s="16">
        <v>3</v>
      </c>
      <c r="AF30" s="2">
        <v>5</v>
      </c>
      <c r="AG30" s="16">
        <v>4</v>
      </c>
      <c r="AH30" s="2">
        <f t="shared" si="3"/>
        <v>16</v>
      </c>
      <c r="AI30" s="3">
        <v>16</v>
      </c>
      <c r="AJ30" s="2">
        <f t="shared" si="4"/>
        <v>46</v>
      </c>
      <c r="AK30" s="30">
        <f t="shared" si="8"/>
        <v>0.74027777777777781</v>
      </c>
    </row>
    <row r="31" spans="1:42" s="11" customFormat="1" ht="22.5" customHeight="1" x14ac:dyDescent="0.25">
      <c r="A31" s="26" t="s">
        <v>135</v>
      </c>
      <c r="B31" s="6">
        <v>1</v>
      </c>
      <c r="C31" s="6">
        <v>3</v>
      </c>
      <c r="D31" s="6">
        <v>1</v>
      </c>
      <c r="E31" s="6">
        <v>2</v>
      </c>
      <c r="F31" s="6">
        <v>2</v>
      </c>
      <c r="G31" s="6">
        <v>0</v>
      </c>
      <c r="H31" s="6">
        <v>1</v>
      </c>
      <c r="I31" s="2">
        <f t="shared" si="0"/>
        <v>10</v>
      </c>
      <c r="J31" s="3">
        <v>18</v>
      </c>
      <c r="K31" s="6">
        <v>0</v>
      </c>
      <c r="L31" s="6">
        <v>0</v>
      </c>
      <c r="M31" s="6">
        <v>2</v>
      </c>
      <c r="N31" s="6">
        <v>1</v>
      </c>
      <c r="O31" s="6">
        <v>1</v>
      </c>
      <c r="P31" s="2">
        <f t="shared" si="1"/>
        <v>4</v>
      </c>
      <c r="Q31" s="3">
        <v>8</v>
      </c>
      <c r="R31" s="6">
        <v>2</v>
      </c>
      <c r="S31" s="6">
        <v>2</v>
      </c>
      <c r="T31" s="6">
        <v>2</v>
      </c>
      <c r="U31" s="2">
        <f>SUM(R31:T31)</f>
        <v>6</v>
      </c>
      <c r="V31" s="3">
        <v>6</v>
      </c>
      <c r="W31" s="6">
        <v>3</v>
      </c>
      <c r="X31" s="6">
        <v>5</v>
      </c>
      <c r="Y31" s="16">
        <v>1</v>
      </c>
      <c r="Z31" s="6">
        <v>3</v>
      </c>
      <c r="AA31" s="6">
        <v>3</v>
      </c>
      <c r="AB31" s="2">
        <f t="shared" si="2"/>
        <v>15</v>
      </c>
      <c r="AC31" s="3">
        <v>16</v>
      </c>
      <c r="AD31" s="6">
        <v>4</v>
      </c>
      <c r="AE31" s="6">
        <v>3</v>
      </c>
      <c r="AF31" s="6">
        <v>5</v>
      </c>
      <c r="AG31" s="6">
        <v>4</v>
      </c>
      <c r="AH31" s="2">
        <f t="shared" si="3"/>
        <v>16</v>
      </c>
      <c r="AI31" s="3">
        <v>25</v>
      </c>
      <c r="AJ31" s="3">
        <f t="shared" si="4"/>
        <v>51</v>
      </c>
      <c r="AK31" s="30">
        <f t="shared" si="8"/>
        <v>0.72661111111111121</v>
      </c>
    </row>
    <row r="32" spans="1:42" s="11" customFormat="1" ht="27.75" customHeight="1" x14ac:dyDescent="0.25">
      <c r="A32" s="27" t="s">
        <v>133</v>
      </c>
      <c r="B32" s="6">
        <v>3</v>
      </c>
      <c r="C32" s="6">
        <v>0</v>
      </c>
      <c r="D32" s="6">
        <v>3</v>
      </c>
      <c r="E32" s="6">
        <v>3</v>
      </c>
      <c r="F32" s="6">
        <v>2</v>
      </c>
      <c r="G32" s="6">
        <v>0</v>
      </c>
      <c r="H32" s="6">
        <v>1</v>
      </c>
      <c r="I32" s="2">
        <f t="shared" si="0"/>
        <v>12</v>
      </c>
      <c r="J32" s="3">
        <v>18</v>
      </c>
      <c r="K32" s="16">
        <v>0</v>
      </c>
      <c r="L32" s="16">
        <v>0</v>
      </c>
      <c r="M32" s="16">
        <v>2</v>
      </c>
      <c r="N32" s="16">
        <v>1</v>
      </c>
      <c r="O32" s="16">
        <v>1</v>
      </c>
      <c r="P32" s="2">
        <f t="shared" si="1"/>
        <v>4</v>
      </c>
      <c r="Q32" s="3">
        <v>8</v>
      </c>
      <c r="R32" s="3">
        <v>2</v>
      </c>
      <c r="S32" s="6">
        <v>0</v>
      </c>
      <c r="T32" s="3">
        <v>2</v>
      </c>
      <c r="U32" s="2">
        <f>R32+S32+T32</f>
        <v>4</v>
      </c>
      <c r="V32" s="3">
        <v>6</v>
      </c>
      <c r="W32" s="2">
        <v>3</v>
      </c>
      <c r="X32" s="16">
        <v>5</v>
      </c>
      <c r="Y32" s="16">
        <v>1</v>
      </c>
      <c r="Z32" s="16">
        <v>0</v>
      </c>
      <c r="AA32" s="16">
        <v>3</v>
      </c>
      <c r="AB32" s="2">
        <f t="shared" si="2"/>
        <v>12</v>
      </c>
      <c r="AC32" s="3">
        <v>16</v>
      </c>
      <c r="AD32" s="16">
        <v>4</v>
      </c>
      <c r="AE32" s="16">
        <v>3</v>
      </c>
      <c r="AF32" s="2">
        <v>5</v>
      </c>
      <c r="AG32" s="16">
        <v>4</v>
      </c>
      <c r="AH32" s="2">
        <f t="shared" si="3"/>
        <v>16</v>
      </c>
      <c r="AI32" s="3">
        <v>16</v>
      </c>
      <c r="AJ32" s="3">
        <f t="shared" si="4"/>
        <v>48</v>
      </c>
      <c r="AK32" s="30">
        <f t="shared" si="8"/>
        <v>0.71666666666666679</v>
      </c>
    </row>
    <row r="33" spans="1:42" s="11" customFormat="1" ht="27.75" customHeight="1" x14ac:dyDescent="0.25">
      <c r="A33" s="26" t="s">
        <v>134</v>
      </c>
      <c r="B33" s="16">
        <v>3</v>
      </c>
      <c r="C33" s="16">
        <v>3</v>
      </c>
      <c r="D33" s="16">
        <v>1</v>
      </c>
      <c r="E33" s="16">
        <v>2</v>
      </c>
      <c r="F33" s="16">
        <v>2</v>
      </c>
      <c r="G33" s="16">
        <v>3</v>
      </c>
      <c r="H33" s="5">
        <v>0</v>
      </c>
      <c r="I33" s="2">
        <f t="shared" si="0"/>
        <v>14</v>
      </c>
      <c r="J33" s="2">
        <v>18</v>
      </c>
      <c r="K33" s="16">
        <v>0</v>
      </c>
      <c r="L33" s="16">
        <v>0</v>
      </c>
      <c r="M33" s="16">
        <v>2</v>
      </c>
      <c r="N33" s="16">
        <v>1</v>
      </c>
      <c r="O33" s="16">
        <v>1</v>
      </c>
      <c r="P33" s="2">
        <f t="shared" si="1"/>
        <v>4</v>
      </c>
      <c r="Q33" s="2">
        <v>8</v>
      </c>
      <c r="R33" s="2">
        <v>2</v>
      </c>
      <c r="S33" s="16">
        <v>0</v>
      </c>
      <c r="T33" s="2">
        <v>2</v>
      </c>
      <c r="U33" s="2">
        <f>SUM(R33:T33)</f>
        <v>4</v>
      </c>
      <c r="V33" s="2">
        <v>6</v>
      </c>
      <c r="W33" s="2">
        <v>3</v>
      </c>
      <c r="X33" s="16">
        <v>5</v>
      </c>
      <c r="Y33" s="16">
        <v>1</v>
      </c>
      <c r="Z33" s="16">
        <v>3</v>
      </c>
      <c r="AA33" s="16">
        <v>3</v>
      </c>
      <c r="AB33" s="2">
        <f t="shared" si="2"/>
        <v>15</v>
      </c>
      <c r="AC33" s="2">
        <v>16</v>
      </c>
      <c r="AD33" s="16">
        <v>4</v>
      </c>
      <c r="AE33" s="16">
        <v>3</v>
      </c>
      <c r="AF33" s="2">
        <v>5</v>
      </c>
      <c r="AG33" s="16">
        <v>4</v>
      </c>
      <c r="AH33" s="2">
        <f t="shared" si="3"/>
        <v>16</v>
      </c>
      <c r="AI33" s="2">
        <v>25</v>
      </c>
      <c r="AJ33" s="2">
        <f t="shared" si="4"/>
        <v>53</v>
      </c>
      <c r="AK33" s="30">
        <f t="shared" si="8"/>
        <v>0.70438888888888884</v>
      </c>
      <c r="AN33" s="15"/>
      <c r="AO33" s="15"/>
      <c r="AP33" s="15"/>
    </row>
    <row r="34" spans="1:42" s="11" customFormat="1" ht="27.75" customHeight="1" x14ac:dyDescent="0.25">
      <c r="A34" s="26" t="s">
        <v>130</v>
      </c>
      <c r="B34" s="16">
        <v>3</v>
      </c>
      <c r="C34" s="16">
        <v>1</v>
      </c>
      <c r="D34" s="16">
        <v>1</v>
      </c>
      <c r="E34" s="16">
        <v>1</v>
      </c>
      <c r="F34" s="16">
        <v>2</v>
      </c>
      <c r="G34" s="16">
        <v>0</v>
      </c>
      <c r="H34" s="5">
        <v>1</v>
      </c>
      <c r="I34" s="2">
        <f t="shared" si="0"/>
        <v>9</v>
      </c>
      <c r="J34" s="3">
        <v>18</v>
      </c>
      <c r="K34" s="16">
        <v>0</v>
      </c>
      <c r="L34" s="16">
        <v>0</v>
      </c>
      <c r="M34" s="16">
        <v>2</v>
      </c>
      <c r="N34" s="16">
        <v>1</v>
      </c>
      <c r="O34" s="16">
        <v>1</v>
      </c>
      <c r="P34" s="2">
        <f t="shared" si="1"/>
        <v>4</v>
      </c>
      <c r="Q34" s="3">
        <v>8</v>
      </c>
      <c r="R34" s="2">
        <v>2</v>
      </c>
      <c r="S34" s="6">
        <v>2</v>
      </c>
      <c r="T34" s="2">
        <v>1</v>
      </c>
      <c r="U34" s="2">
        <f>R34+S34+T34</f>
        <v>5</v>
      </c>
      <c r="V34" s="3">
        <v>6</v>
      </c>
      <c r="W34" s="2">
        <v>3</v>
      </c>
      <c r="X34" s="16">
        <v>5</v>
      </c>
      <c r="Y34" s="16">
        <v>2</v>
      </c>
      <c r="Z34" s="16">
        <v>3</v>
      </c>
      <c r="AA34" s="16">
        <v>0</v>
      </c>
      <c r="AB34" s="2">
        <f t="shared" si="2"/>
        <v>13</v>
      </c>
      <c r="AC34" s="3">
        <v>16</v>
      </c>
      <c r="AD34" s="16">
        <v>4</v>
      </c>
      <c r="AE34" s="16">
        <v>3</v>
      </c>
      <c r="AF34" s="2">
        <v>3</v>
      </c>
      <c r="AG34" s="16">
        <v>4</v>
      </c>
      <c r="AH34" s="2">
        <f t="shared" si="3"/>
        <v>14</v>
      </c>
      <c r="AI34" s="3">
        <v>16</v>
      </c>
      <c r="AJ34" s="2">
        <f t="shared" si="4"/>
        <v>45</v>
      </c>
      <c r="AK34" s="30">
        <f t="shared" si="8"/>
        <v>0.70416666666666672</v>
      </c>
    </row>
    <row r="35" spans="1:42" s="11" customFormat="1" ht="30" customHeight="1" x14ac:dyDescent="0.25">
      <c r="A35" s="26" t="s">
        <v>131</v>
      </c>
      <c r="B35" s="16">
        <v>3</v>
      </c>
      <c r="C35" s="16">
        <v>0</v>
      </c>
      <c r="D35" s="16">
        <v>1</v>
      </c>
      <c r="E35" s="16">
        <v>0</v>
      </c>
      <c r="F35" s="16">
        <v>2</v>
      </c>
      <c r="G35" s="16">
        <v>3</v>
      </c>
      <c r="H35" s="5">
        <v>1</v>
      </c>
      <c r="I35" s="2">
        <f t="shared" si="0"/>
        <v>10</v>
      </c>
      <c r="J35" s="3">
        <v>18</v>
      </c>
      <c r="K35" s="16">
        <v>0</v>
      </c>
      <c r="L35" s="16">
        <v>0</v>
      </c>
      <c r="M35" s="16">
        <v>2</v>
      </c>
      <c r="N35" s="16">
        <v>1</v>
      </c>
      <c r="O35" s="16">
        <v>1</v>
      </c>
      <c r="P35" s="2">
        <f t="shared" si="1"/>
        <v>4</v>
      </c>
      <c r="Q35" s="3">
        <v>8</v>
      </c>
      <c r="R35" s="2">
        <v>1</v>
      </c>
      <c r="S35" s="6">
        <v>2</v>
      </c>
      <c r="T35" s="2">
        <v>2</v>
      </c>
      <c r="U35" s="2">
        <f>R35+S35+T35</f>
        <v>5</v>
      </c>
      <c r="V35" s="3">
        <v>6</v>
      </c>
      <c r="W35" s="2">
        <v>3</v>
      </c>
      <c r="X35" s="16">
        <v>5</v>
      </c>
      <c r="Y35" s="16">
        <v>1</v>
      </c>
      <c r="Z35" s="16">
        <v>3</v>
      </c>
      <c r="AA35" s="16">
        <v>0</v>
      </c>
      <c r="AB35" s="2">
        <f t="shared" si="2"/>
        <v>12</v>
      </c>
      <c r="AC35" s="3">
        <v>16</v>
      </c>
      <c r="AD35" s="16">
        <v>4</v>
      </c>
      <c r="AE35" s="16">
        <v>3</v>
      </c>
      <c r="AF35" s="2">
        <v>3</v>
      </c>
      <c r="AG35" s="16">
        <v>4</v>
      </c>
      <c r="AH35" s="2">
        <f t="shared" si="3"/>
        <v>14</v>
      </c>
      <c r="AI35" s="3">
        <v>16</v>
      </c>
      <c r="AJ35" s="2">
        <f t="shared" si="4"/>
        <v>45</v>
      </c>
      <c r="AK35" s="30">
        <f t="shared" si="8"/>
        <v>0.70277777777777783</v>
      </c>
    </row>
    <row r="36" spans="1:42" s="11" customFormat="1" ht="27.75" customHeight="1" x14ac:dyDescent="0.25">
      <c r="A36" s="26" t="s">
        <v>132</v>
      </c>
      <c r="B36" s="16">
        <v>3</v>
      </c>
      <c r="C36" s="16">
        <v>3</v>
      </c>
      <c r="D36" s="16">
        <v>0</v>
      </c>
      <c r="E36" s="16">
        <v>0</v>
      </c>
      <c r="F36" s="16">
        <v>2</v>
      </c>
      <c r="G36" s="16">
        <v>0</v>
      </c>
      <c r="H36" s="5">
        <v>0</v>
      </c>
      <c r="I36" s="2">
        <f t="shared" si="0"/>
        <v>8</v>
      </c>
      <c r="J36" s="2">
        <v>18</v>
      </c>
      <c r="K36" s="16">
        <v>0</v>
      </c>
      <c r="L36" s="16">
        <v>2</v>
      </c>
      <c r="M36" s="16">
        <v>2</v>
      </c>
      <c r="N36" s="16">
        <v>1</v>
      </c>
      <c r="O36" s="16">
        <v>1</v>
      </c>
      <c r="P36" s="2">
        <f t="shared" si="1"/>
        <v>6</v>
      </c>
      <c r="Q36" s="2">
        <v>8</v>
      </c>
      <c r="R36" s="2">
        <v>1</v>
      </c>
      <c r="S36" s="16">
        <v>2</v>
      </c>
      <c r="T36" s="2">
        <v>2</v>
      </c>
      <c r="U36" s="2">
        <f>SUM(R36:T36)</f>
        <v>5</v>
      </c>
      <c r="V36" s="2">
        <v>6</v>
      </c>
      <c r="W36" s="2">
        <v>3</v>
      </c>
      <c r="X36" s="16">
        <v>5</v>
      </c>
      <c r="Y36" s="16">
        <v>1</v>
      </c>
      <c r="Z36" s="16">
        <v>3</v>
      </c>
      <c r="AA36" s="16">
        <v>3</v>
      </c>
      <c r="AB36" s="2">
        <f t="shared" si="2"/>
        <v>15</v>
      </c>
      <c r="AC36" s="2">
        <v>16</v>
      </c>
      <c r="AD36" s="16">
        <v>2</v>
      </c>
      <c r="AE36" s="16">
        <v>3</v>
      </c>
      <c r="AF36" s="2">
        <v>3</v>
      </c>
      <c r="AG36" s="16">
        <v>4</v>
      </c>
      <c r="AH36" s="2">
        <f t="shared" si="3"/>
        <v>12</v>
      </c>
      <c r="AI36" s="2">
        <v>25</v>
      </c>
      <c r="AJ36" s="2">
        <f t="shared" si="4"/>
        <v>46</v>
      </c>
      <c r="AK36" s="30">
        <f t="shared" si="8"/>
        <v>0.68905555555555553</v>
      </c>
    </row>
    <row r="37" spans="1:42" s="11" customFormat="1" ht="27.75" customHeight="1" x14ac:dyDescent="0.25">
      <c r="A37" s="27" t="s">
        <v>122</v>
      </c>
      <c r="B37" s="6">
        <v>0</v>
      </c>
      <c r="C37" s="6">
        <v>0</v>
      </c>
      <c r="D37" s="6">
        <v>0</v>
      </c>
      <c r="E37" s="6">
        <v>0</v>
      </c>
      <c r="F37" s="6">
        <v>2</v>
      </c>
      <c r="G37" s="6">
        <v>3</v>
      </c>
      <c r="H37" s="6">
        <v>1</v>
      </c>
      <c r="I37" s="2">
        <f t="shared" si="0"/>
        <v>6</v>
      </c>
      <c r="J37" s="3">
        <v>18</v>
      </c>
      <c r="K37" s="6">
        <v>0</v>
      </c>
      <c r="L37" s="6">
        <v>0</v>
      </c>
      <c r="M37" s="6">
        <v>2</v>
      </c>
      <c r="N37" s="6">
        <v>1</v>
      </c>
      <c r="O37" s="6">
        <v>1</v>
      </c>
      <c r="P37" s="2">
        <f t="shared" si="1"/>
        <v>4</v>
      </c>
      <c r="Q37" s="3">
        <v>8</v>
      </c>
      <c r="R37" s="6">
        <v>1</v>
      </c>
      <c r="S37" s="6">
        <v>2</v>
      </c>
      <c r="T37" s="6">
        <v>1</v>
      </c>
      <c r="U37" s="2">
        <f t="shared" ref="U37:U43" si="9">R37+S37+T37</f>
        <v>4</v>
      </c>
      <c r="V37" s="3">
        <v>6</v>
      </c>
      <c r="W37" s="6">
        <v>3</v>
      </c>
      <c r="X37" s="6">
        <v>5</v>
      </c>
      <c r="Y37" s="16">
        <v>1</v>
      </c>
      <c r="Z37" s="6">
        <v>3</v>
      </c>
      <c r="AA37" s="6">
        <v>3</v>
      </c>
      <c r="AB37" s="2">
        <f t="shared" si="2"/>
        <v>15</v>
      </c>
      <c r="AC37" s="3">
        <v>16</v>
      </c>
      <c r="AD37" s="6">
        <v>4</v>
      </c>
      <c r="AE37" s="6">
        <v>3</v>
      </c>
      <c r="AF37" s="6">
        <v>5</v>
      </c>
      <c r="AG37" s="6">
        <v>4</v>
      </c>
      <c r="AH37" s="2">
        <f t="shared" si="3"/>
        <v>16</v>
      </c>
      <c r="AI37" s="3">
        <v>16</v>
      </c>
      <c r="AJ37" s="3">
        <f t="shared" si="4"/>
        <v>45</v>
      </c>
      <c r="AK37" s="30">
        <f t="shared" si="8"/>
        <v>0.6875</v>
      </c>
    </row>
    <row r="38" spans="1:42" s="11" customFormat="1" ht="41.25" customHeight="1" x14ac:dyDescent="0.25">
      <c r="A38" s="26" t="s">
        <v>129</v>
      </c>
      <c r="B38" s="16">
        <v>3</v>
      </c>
      <c r="C38" s="16">
        <v>3</v>
      </c>
      <c r="D38" s="16">
        <v>0</v>
      </c>
      <c r="E38" s="16">
        <v>0</v>
      </c>
      <c r="F38" s="16">
        <v>2</v>
      </c>
      <c r="G38" s="16">
        <v>0</v>
      </c>
      <c r="H38" s="5">
        <v>0</v>
      </c>
      <c r="I38" s="2">
        <f t="shared" si="0"/>
        <v>8</v>
      </c>
      <c r="J38" s="3">
        <v>18</v>
      </c>
      <c r="K38" s="16">
        <v>0</v>
      </c>
      <c r="L38" s="16">
        <v>0</v>
      </c>
      <c r="M38" s="16">
        <v>2</v>
      </c>
      <c r="N38" s="16">
        <v>1</v>
      </c>
      <c r="O38" s="16">
        <v>1</v>
      </c>
      <c r="P38" s="2">
        <f t="shared" si="1"/>
        <v>4</v>
      </c>
      <c r="Q38" s="3">
        <v>8</v>
      </c>
      <c r="R38" s="2">
        <v>1</v>
      </c>
      <c r="S38" s="6">
        <v>0</v>
      </c>
      <c r="T38" s="2">
        <v>2</v>
      </c>
      <c r="U38" s="2">
        <f t="shared" si="9"/>
        <v>3</v>
      </c>
      <c r="V38" s="3">
        <v>6</v>
      </c>
      <c r="W38" s="2">
        <v>3</v>
      </c>
      <c r="X38" s="16">
        <v>5</v>
      </c>
      <c r="Y38" s="16">
        <v>1</v>
      </c>
      <c r="Z38" s="16">
        <v>3</v>
      </c>
      <c r="AA38" s="16">
        <v>3</v>
      </c>
      <c r="AB38" s="2">
        <f t="shared" si="2"/>
        <v>15</v>
      </c>
      <c r="AC38" s="3">
        <v>16</v>
      </c>
      <c r="AD38" s="16">
        <v>4</v>
      </c>
      <c r="AE38" s="16">
        <v>3</v>
      </c>
      <c r="AF38" s="2">
        <v>5</v>
      </c>
      <c r="AG38" s="16">
        <v>4</v>
      </c>
      <c r="AH38" s="2">
        <f t="shared" si="3"/>
        <v>16</v>
      </c>
      <c r="AI38" s="3">
        <v>16</v>
      </c>
      <c r="AJ38" s="2">
        <f t="shared" si="4"/>
        <v>46</v>
      </c>
      <c r="AK38" s="30">
        <f t="shared" si="8"/>
        <v>0.67638888888888893</v>
      </c>
    </row>
    <row r="39" spans="1:42" s="11" customFormat="1" ht="27.75" customHeight="1" x14ac:dyDescent="0.25">
      <c r="A39" s="26" t="s">
        <v>128</v>
      </c>
      <c r="B39" s="16">
        <v>0</v>
      </c>
      <c r="C39" s="16">
        <v>0</v>
      </c>
      <c r="D39" s="16">
        <v>1</v>
      </c>
      <c r="E39" s="16">
        <v>1</v>
      </c>
      <c r="F39" s="16">
        <v>2</v>
      </c>
      <c r="G39" s="16">
        <v>0</v>
      </c>
      <c r="H39" s="5">
        <v>1</v>
      </c>
      <c r="I39" s="2">
        <f t="shared" si="0"/>
        <v>5</v>
      </c>
      <c r="J39" s="3">
        <v>18</v>
      </c>
      <c r="K39" s="16">
        <v>0</v>
      </c>
      <c r="L39" s="16">
        <v>0</v>
      </c>
      <c r="M39" s="16">
        <v>2</v>
      </c>
      <c r="N39" s="16">
        <v>1</v>
      </c>
      <c r="O39" s="16">
        <v>1</v>
      </c>
      <c r="P39" s="2">
        <f t="shared" si="1"/>
        <v>4</v>
      </c>
      <c r="Q39" s="3">
        <v>8</v>
      </c>
      <c r="R39" s="2">
        <v>2</v>
      </c>
      <c r="S39" s="6">
        <v>0</v>
      </c>
      <c r="T39" s="2">
        <v>2</v>
      </c>
      <c r="U39" s="2">
        <f t="shared" si="9"/>
        <v>4</v>
      </c>
      <c r="V39" s="3">
        <v>6</v>
      </c>
      <c r="W39" s="2">
        <v>3</v>
      </c>
      <c r="X39" s="16">
        <v>5</v>
      </c>
      <c r="Y39" s="16">
        <v>1</v>
      </c>
      <c r="Z39" s="16">
        <v>3</v>
      </c>
      <c r="AA39" s="16">
        <v>3</v>
      </c>
      <c r="AB39" s="2">
        <f t="shared" si="2"/>
        <v>15</v>
      </c>
      <c r="AC39" s="3">
        <v>16</v>
      </c>
      <c r="AD39" s="16">
        <v>4</v>
      </c>
      <c r="AE39" s="16">
        <v>3</v>
      </c>
      <c r="AF39" s="2">
        <v>5</v>
      </c>
      <c r="AG39" s="16">
        <v>4</v>
      </c>
      <c r="AH39" s="2">
        <f t="shared" si="3"/>
        <v>16</v>
      </c>
      <c r="AI39" s="3">
        <v>16</v>
      </c>
      <c r="AJ39" s="2">
        <f t="shared" si="4"/>
        <v>44</v>
      </c>
      <c r="AK39" s="30">
        <f t="shared" si="8"/>
        <v>0.67638888888888893</v>
      </c>
    </row>
    <row r="40" spans="1:42" s="11" customFormat="1" ht="27.75" customHeight="1" x14ac:dyDescent="0.25">
      <c r="A40" s="27" t="s">
        <v>126</v>
      </c>
      <c r="B40" s="4">
        <v>0</v>
      </c>
      <c r="C40" s="4">
        <v>0</v>
      </c>
      <c r="D40" s="4">
        <v>0</v>
      </c>
      <c r="E40" s="4">
        <v>0</v>
      </c>
      <c r="F40" s="4">
        <v>1</v>
      </c>
      <c r="G40" s="4">
        <v>3</v>
      </c>
      <c r="H40" s="4">
        <v>1</v>
      </c>
      <c r="I40" s="2">
        <f t="shared" si="0"/>
        <v>5</v>
      </c>
      <c r="J40" s="3">
        <v>18</v>
      </c>
      <c r="K40" s="4">
        <v>0</v>
      </c>
      <c r="L40" s="4">
        <v>0</v>
      </c>
      <c r="M40" s="4">
        <v>2</v>
      </c>
      <c r="N40" s="6">
        <v>1</v>
      </c>
      <c r="O40" s="6">
        <v>1</v>
      </c>
      <c r="P40" s="2">
        <f t="shared" si="1"/>
        <v>4</v>
      </c>
      <c r="Q40" s="3">
        <v>8</v>
      </c>
      <c r="R40" s="6">
        <v>2</v>
      </c>
      <c r="S40" s="6">
        <v>0</v>
      </c>
      <c r="T40" s="6">
        <v>2</v>
      </c>
      <c r="U40" s="2">
        <f t="shared" si="9"/>
        <v>4</v>
      </c>
      <c r="V40" s="3">
        <v>6</v>
      </c>
      <c r="W40" s="6">
        <v>3</v>
      </c>
      <c r="X40" s="6">
        <v>5</v>
      </c>
      <c r="Y40" s="16">
        <v>1</v>
      </c>
      <c r="Z40" s="6">
        <v>3</v>
      </c>
      <c r="AA40" s="6">
        <v>3</v>
      </c>
      <c r="AB40" s="2">
        <f t="shared" si="2"/>
        <v>15</v>
      </c>
      <c r="AC40" s="3">
        <v>16</v>
      </c>
      <c r="AD40" s="6">
        <v>4</v>
      </c>
      <c r="AE40" s="6">
        <v>3</v>
      </c>
      <c r="AF40" s="6">
        <v>5</v>
      </c>
      <c r="AG40" s="6">
        <v>4</v>
      </c>
      <c r="AH40" s="2">
        <f t="shared" si="3"/>
        <v>16</v>
      </c>
      <c r="AI40" s="3">
        <v>16</v>
      </c>
      <c r="AJ40" s="3">
        <f t="shared" si="4"/>
        <v>44</v>
      </c>
      <c r="AK40" s="30">
        <f t="shared" si="8"/>
        <v>0.67638888888888893</v>
      </c>
    </row>
    <row r="41" spans="1:42" s="11" customFormat="1" ht="27.75" customHeight="1" x14ac:dyDescent="0.25">
      <c r="A41" s="27" t="s">
        <v>125</v>
      </c>
      <c r="B41" s="6">
        <v>0</v>
      </c>
      <c r="C41" s="6">
        <v>0</v>
      </c>
      <c r="D41" s="6">
        <v>0</v>
      </c>
      <c r="E41" s="6">
        <v>0</v>
      </c>
      <c r="F41" s="6">
        <v>2</v>
      </c>
      <c r="G41" s="6">
        <v>3</v>
      </c>
      <c r="H41" s="6">
        <v>1</v>
      </c>
      <c r="I41" s="2">
        <f t="shared" si="0"/>
        <v>6</v>
      </c>
      <c r="J41" s="3">
        <v>18</v>
      </c>
      <c r="K41" s="16">
        <v>0</v>
      </c>
      <c r="L41" s="16">
        <v>0</v>
      </c>
      <c r="M41" s="16">
        <v>2</v>
      </c>
      <c r="N41" s="16">
        <v>1</v>
      </c>
      <c r="O41" s="16">
        <v>1</v>
      </c>
      <c r="P41" s="2">
        <f t="shared" si="1"/>
        <v>4</v>
      </c>
      <c r="Q41" s="3">
        <v>8</v>
      </c>
      <c r="R41" s="6">
        <v>2</v>
      </c>
      <c r="S41" s="6">
        <v>2</v>
      </c>
      <c r="T41" s="6">
        <v>1</v>
      </c>
      <c r="U41" s="2">
        <f t="shared" si="9"/>
        <v>5</v>
      </c>
      <c r="V41" s="3">
        <v>6</v>
      </c>
      <c r="W41" s="2">
        <v>3</v>
      </c>
      <c r="X41" s="16">
        <v>5</v>
      </c>
      <c r="Y41" s="16">
        <v>2</v>
      </c>
      <c r="Z41" s="16">
        <v>3</v>
      </c>
      <c r="AA41" s="16">
        <v>3</v>
      </c>
      <c r="AB41" s="2">
        <f t="shared" si="2"/>
        <v>16</v>
      </c>
      <c r="AC41" s="3">
        <v>16</v>
      </c>
      <c r="AD41" s="16">
        <v>4</v>
      </c>
      <c r="AE41" s="16">
        <v>3</v>
      </c>
      <c r="AF41" s="2">
        <v>0</v>
      </c>
      <c r="AG41" s="16">
        <v>4</v>
      </c>
      <c r="AH41" s="2">
        <f t="shared" si="3"/>
        <v>11</v>
      </c>
      <c r="AI41" s="3">
        <v>16</v>
      </c>
      <c r="AJ41" s="3">
        <f t="shared" si="4"/>
        <v>42</v>
      </c>
      <c r="AK41" s="30">
        <f t="shared" si="8"/>
        <v>0.67083333333333339</v>
      </c>
    </row>
    <row r="42" spans="1:42" s="11" customFormat="1" ht="27.75" customHeight="1" x14ac:dyDescent="0.25">
      <c r="A42" s="27" t="s">
        <v>114</v>
      </c>
      <c r="B42" s="6">
        <v>3</v>
      </c>
      <c r="C42" s="6">
        <v>3</v>
      </c>
      <c r="D42" s="6">
        <v>0</v>
      </c>
      <c r="E42" s="6">
        <v>0</v>
      </c>
      <c r="F42" s="6">
        <v>2</v>
      </c>
      <c r="G42" s="6">
        <v>0</v>
      </c>
      <c r="H42" s="6">
        <v>1</v>
      </c>
      <c r="I42" s="2">
        <f t="shared" si="0"/>
        <v>9</v>
      </c>
      <c r="J42" s="3">
        <v>18</v>
      </c>
      <c r="K42" s="16">
        <v>0</v>
      </c>
      <c r="L42" s="16">
        <v>2</v>
      </c>
      <c r="M42" s="16">
        <v>2</v>
      </c>
      <c r="N42" s="16">
        <v>1</v>
      </c>
      <c r="O42" s="16">
        <v>1</v>
      </c>
      <c r="P42" s="2">
        <f t="shared" si="1"/>
        <v>6</v>
      </c>
      <c r="Q42" s="3">
        <v>8</v>
      </c>
      <c r="R42" s="3">
        <v>2</v>
      </c>
      <c r="S42" s="6">
        <v>2</v>
      </c>
      <c r="T42" s="3">
        <v>1</v>
      </c>
      <c r="U42" s="2">
        <f t="shared" si="9"/>
        <v>5</v>
      </c>
      <c r="V42" s="3">
        <v>6</v>
      </c>
      <c r="W42" s="2"/>
      <c r="X42" s="16"/>
      <c r="Y42" s="16">
        <v>1</v>
      </c>
      <c r="Z42" s="16">
        <v>3</v>
      </c>
      <c r="AA42" s="16">
        <v>3</v>
      </c>
      <c r="AB42" s="2">
        <f t="shared" si="2"/>
        <v>7</v>
      </c>
      <c r="AC42" s="3">
        <v>16</v>
      </c>
      <c r="AD42" s="16">
        <v>4</v>
      </c>
      <c r="AE42" s="16"/>
      <c r="AF42" s="2">
        <v>5</v>
      </c>
      <c r="AG42" s="16">
        <v>4</v>
      </c>
      <c r="AH42" s="2">
        <f t="shared" si="3"/>
        <v>13</v>
      </c>
      <c r="AI42" s="3">
        <v>16</v>
      </c>
      <c r="AJ42" s="3">
        <f t="shared" si="4"/>
        <v>40</v>
      </c>
      <c r="AK42" s="30">
        <f t="shared" si="8"/>
        <v>0.66666666666666663</v>
      </c>
    </row>
    <row r="43" spans="1:42" s="11" customFormat="1" ht="37.5" customHeight="1" x14ac:dyDescent="0.25">
      <c r="A43" s="26" t="s">
        <v>127</v>
      </c>
      <c r="B43" s="16">
        <v>3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5">
        <v>1</v>
      </c>
      <c r="I43" s="2">
        <f t="shared" si="0"/>
        <v>5</v>
      </c>
      <c r="J43" s="3">
        <v>18</v>
      </c>
      <c r="K43" s="16">
        <v>0</v>
      </c>
      <c r="L43" s="16">
        <v>2</v>
      </c>
      <c r="M43" s="16">
        <v>2</v>
      </c>
      <c r="N43" s="16">
        <v>1</v>
      </c>
      <c r="O43" s="16">
        <v>1</v>
      </c>
      <c r="P43" s="2">
        <f t="shared" si="1"/>
        <v>6</v>
      </c>
      <c r="Q43" s="3">
        <v>8</v>
      </c>
      <c r="R43" s="2">
        <v>1</v>
      </c>
      <c r="S43" s="6">
        <v>0</v>
      </c>
      <c r="T43" s="2">
        <v>1</v>
      </c>
      <c r="U43" s="2">
        <f t="shared" si="9"/>
        <v>2</v>
      </c>
      <c r="V43" s="3">
        <v>6</v>
      </c>
      <c r="W43" s="2">
        <v>3</v>
      </c>
      <c r="X43" s="16">
        <v>5</v>
      </c>
      <c r="Y43" s="16">
        <v>1</v>
      </c>
      <c r="Z43" s="16">
        <v>3</v>
      </c>
      <c r="AA43" s="16">
        <v>3</v>
      </c>
      <c r="AB43" s="2">
        <f t="shared" si="2"/>
        <v>15</v>
      </c>
      <c r="AC43" s="3">
        <v>16</v>
      </c>
      <c r="AD43" s="16">
        <v>4</v>
      </c>
      <c r="AE43" s="16">
        <v>3</v>
      </c>
      <c r="AF43" s="2">
        <v>5</v>
      </c>
      <c r="AG43" s="16">
        <v>4</v>
      </c>
      <c r="AH43" s="2">
        <f t="shared" si="3"/>
        <v>16</v>
      </c>
      <c r="AI43" s="3">
        <v>16</v>
      </c>
      <c r="AJ43" s="2">
        <f t="shared" si="4"/>
        <v>44</v>
      </c>
      <c r="AK43" s="30">
        <f t="shared" si="8"/>
        <v>0.65972222222222232</v>
      </c>
    </row>
    <row r="44" spans="1:42" s="11" customFormat="1" ht="27.75" customHeight="1" x14ac:dyDescent="0.25">
      <c r="A44" s="28" t="s">
        <v>109</v>
      </c>
      <c r="B44" s="16">
        <v>3</v>
      </c>
      <c r="C44" s="16">
        <v>1</v>
      </c>
      <c r="D44" s="16">
        <v>3</v>
      </c>
      <c r="E44" s="16">
        <v>2</v>
      </c>
      <c r="F44" s="16">
        <v>1</v>
      </c>
      <c r="G44" s="16">
        <v>0</v>
      </c>
      <c r="H44" s="1">
        <v>0</v>
      </c>
      <c r="I44" s="2">
        <f t="shared" si="0"/>
        <v>10</v>
      </c>
      <c r="J44" s="9">
        <v>18</v>
      </c>
      <c r="K44" s="16">
        <v>0</v>
      </c>
      <c r="L44" s="16">
        <v>0</v>
      </c>
      <c r="M44" s="16">
        <v>2</v>
      </c>
      <c r="N44" s="16">
        <v>1</v>
      </c>
      <c r="O44" s="16">
        <v>1</v>
      </c>
      <c r="P44" s="2">
        <f t="shared" si="1"/>
        <v>4</v>
      </c>
      <c r="Q44" s="9">
        <v>8</v>
      </c>
      <c r="R44" s="9">
        <v>1</v>
      </c>
      <c r="S44" s="16">
        <v>2</v>
      </c>
      <c r="T44" s="9">
        <v>2</v>
      </c>
      <c r="U44" s="2">
        <f>SUM(R44:T44)</f>
        <v>5</v>
      </c>
      <c r="V44" s="9">
        <v>6</v>
      </c>
      <c r="W44" s="2">
        <v>3</v>
      </c>
      <c r="X44" s="16">
        <v>5</v>
      </c>
      <c r="Y44" s="16">
        <v>1</v>
      </c>
      <c r="Z44" s="16">
        <v>3</v>
      </c>
      <c r="AA44" s="16">
        <v>3</v>
      </c>
      <c r="AB44" s="2">
        <f t="shared" si="2"/>
        <v>15</v>
      </c>
      <c r="AC44" s="9">
        <v>16</v>
      </c>
      <c r="AD44" s="16">
        <v>0</v>
      </c>
      <c r="AE44" s="16">
        <v>3</v>
      </c>
      <c r="AF44" s="2">
        <v>3</v>
      </c>
      <c r="AG44" s="16">
        <v>4</v>
      </c>
      <c r="AH44" s="2">
        <f t="shared" si="3"/>
        <v>10</v>
      </c>
      <c r="AI44" s="9">
        <v>25</v>
      </c>
      <c r="AJ44" s="9">
        <f t="shared" si="4"/>
        <v>44</v>
      </c>
      <c r="AK44" s="30">
        <f t="shared" si="8"/>
        <v>0.64527777777777773</v>
      </c>
      <c r="AN44" s="15"/>
      <c r="AO44" s="15"/>
      <c r="AP44" s="15"/>
    </row>
    <row r="45" spans="1:42" s="11" customFormat="1" ht="27.75" customHeight="1" x14ac:dyDescent="0.25">
      <c r="A45" s="27" t="s">
        <v>108</v>
      </c>
      <c r="B45" s="6">
        <v>0</v>
      </c>
      <c r="C45" s="6">
        <v>0</v>
      </c>
      <c r="D45" s="6">
        <v>0</v>
      </c>
      <c r="E45" s="6">
        <v>0</v>
      </c>
      <c r="F45" s="6">
        <v>1</v>
      </c>
      <c r="G45" s="6">
        <v>0</v>
      </c>
      <c r="H45" s="4">
        <v>1</v>
      </c>
      <c r="I45" s="2">
        <f t="shared" si="0"/>
        <v>2</v>
      </c>
      <c r="J45" s="3">
        <v>18</v>
      </c>
      <c r="K45" s="16"/>
      <c r="L45" s="16">
        <v>0</v>
      </c>
      <c r="M45" s="16">
        <v>2</v>
      </c>
      <c r="N45" s="16">
        <v>1</v>
      </c>
      <c r="O45" s="16">
        <v>1</v>
      </c>
      <c r="P45" s="2">
        <f t="shared" si="1"/>
        <v>4</v>
      </c>
      <c r="Q45" s="3">
        <v>8</v>
      </c>
      <c r="R45" s="3"/>
      <c r="S45" s="6">
        <v>2</v>
      </c>
      <c r="T45" s="3">
        <v>2</v>
      </c>
      <c r="U45" s="2">
        <f>R45+S45+T45</f>
        <v>4</v>
      </c>
      <c r="V45" s="3">
        <v>6</v>
      </c>
      <c r="W45" s="2">
        <v>3</v>
      </c>
      <c r="X45" s="16">
        <v>5</v>
      </c>
      <c r="Y45" s="16">
        <v>1</v>
      </c>
      <c r="Z45" s="16">
        <v>3</v>
      </c>
      <c r="AA45" s="16">
        <v>3</v>
      </c>
      <c r="AB45" s="2">
        <f t="shared" si="2"/>
        <v>15</v>
      </c>
      <c r="AC45" s="3">
        <v>16</v>
      </c>
      <c r="AD45" s="16">
        <v>4</v>
      </c>
      <c r="AE45" s="16">
        <v>3</v>
      </c>
      <c r="AF45" s="2">
        <v>3</v>
      </c>
      <c r="AG45" s="16">
        <v>4</v>
      </c>
      <c r="AH45" s="2">
        <f t="shared" si="3"/>
        <v>14</v>
      </c>
      <c r="AI45" s="3">
        <v>16</v>
      </c>
      <c r="AJ45" s="3">
        <f t="shared" si="4"/>
        <v>39</v>
      </c>
      <c r="AK45" s="30">
        <f t="shared" si="8"/>
        <v>0.61805555555555558</v>
      </c>
    </row>
    <row r="46" spans="1:42" s="11" customFormat="1" ht="27.75" customHeight="1" x14ac:dyDescent="0.25">
      <c r="A46" s="27" t="s">
        <v>124</v>
      </c>
      <c r="B46" s="2">
        <v>0</v>
      </c>
      <c r="C46" s="2">
        <v>0</v>
      </c>
      <c r="D46" s="2">
        <v>0</v>
      </c>
      <c r="E46" s="2">
        <v>0</v>
      </c>
      <c r="F46" s="2">
        <v>1</v>
      </c>
      <c r="G46" s="2">
        <v>3</v>
      </c>
      <c r="H46" s="2">
        <v>1</v>
      </c>
      <c r="I46" s="2">
        <f t="shared" si="0"/>
        <v>5</v>
      </c>
      <c r="J46" s="3">
        <v>18</v>
      </c>
      <c r="K46" s="2">
        <v>0</v>
      </c>
      <c r="L46" s="2">
        <v>0</v>
      </c>
      <c r="M46" s="2">
        <v>2</v>
      </c>
      <c r="N46" s="2">
        <v>1</v>
      </c>
      <c r="O46" s="2">
        <v>1</v>
      </c>
      <c r="P46" s="2">
        <f t="shared" si="1"/>
        <v>4</v>
      </c>
      <c r="Q46" s="3">
        <v>8</v>
      </c>
      <c r="R46" s="6">
        <v>1</v>
      </c>
      <c r="S46" s="6">
        <v>0</v>
      </c>
      <c r="T46" s="6">
        <v>1</v>
      </c>
      <c r="U46" s="2">
        <f>R46+S46+T46</f>
        <v>2</v>
      </c>
      <c r="V46" s="3">
        <v>6</v>
      </c>
      <c r="W46" s="6">
        <v>3</v>
      </c>
      <c r="X46" s="6">
        <v>5</v>
      </c>
      <c r="Y46" s="16">
        <v>1</v>
      </c>
      <c r="Z46" s="6">
        <v>3</v>
      </c>
      <c r="AA46" s="6">
        <v>3</v>
      </c>
      <c r="AB46" s="2">
        <f t="shared" si="2"/>
        <v>15</v>
      </c>
      <c r="AC46" s="3">
        <v>16</v>
      </c>
      <c r="AD46" s="6">
        <v>4</v>
      </c>
      <c r="AE46" s="6">
        <v>3</v>
      </c>
      <c r="AF46" s="6">
        <v>5</v>
      </c>
      <c r="AG46" s="6">
        <v>4</v>
      </c>
      <c r="AH46" s="2">
        <f t="shared" si="3"/>
        <v>16</v>
      </c>
      <c r="AI46" s="3">
        <v>16</v>
      </c>
      <c r="AJ46" s="3">
        <f t="shared" si="4"/>
        <v>42</v>
      </c>
      <c r="AK46" s="30">
        <f t="shared" si="8"/>
        <v>0.60972222222222228</v>
      </c>
    </row>
    <row r="47" spans="1:42" s="11" customFormat="1" ht="27.75" customHeight="1" x14ac:dyDescent="0.25">
      <c r="A47" s="27" t="s">
        <v>123</v>
      </c>
      <c r="B47" s="2">
        <v>0</v>
      </c>
      <c r="C47" s="2">
        <v>0</v>
      </c>
      <c r="D47" s="2">
        <v>0</v>
      </c>
      <c r="E47" s="2">
        <v>0</v>
      </c>
      <c r="F47" s="2">
        <v>1</v>
      </c>
      <c r="G47" s="2">
        <v>0</v>
      </c>
      <c r="H47" s="2">
        <v>1</v>
      </c>
      <c r="I47" s="2">
        <f t="shared" si="0"/>
        <v>2</v>
      </c>
      <c r="J47" s="2">
        <v>18</v>
      </c>
      <c r="K47" s="2">
        <v>0</v>
      </c>
      <c r="L47" s="2">
        <v>0</v>
      </c>
      <c r="M47" s="2">
        <v>2</v>
      </c>
      <c r="N47" s="2">
        <v>1</v>
      </c>
      <c r="O47" s="2">
        <v>1</v>
      </c>
      <c r="P47" s="2">
        <f t="shared" si="1"/>
        <v>4</v>
      </c>
      <c r="Q47" s="2">
        <v>8</v>
      </c>
      <c r="R47" s="2">
        <v>1</v>
      </c>
      <c r="S47" s="2">
        <v>0</v>
      </c>
      <c r="T47" s="2">
        <v>2</v>
      </c>
      <c r="U47" s="2">
        <f>R47+S47+T47</f>
        <v>3</v>
      </c>
      <c r="V47" s="2">
        <v>6</v>
      </c>
      <c r="W47" s="2">
        <v>3</v>
      </c>
      <c r="X47" s="2">
        <v>5</v>
      </c>
      <c r="Y47" s="16">
        <v>1</v>
      </c>
      <c r="Z47" s="2">
        <v>3</v>
      </c>
      <c r="AA47" s="2">
        <v>3</v>
      </c>
      <c r="AB47" s="2">
        <f t="shared" si="2"/>
        <v>15</v>
      </c>
      <c r="AC47" s="2">
        <v>16</v>
      </c>
      <c r="AD47" s="2">
        <v>4</v>
      </c>
      <c r="AE47" s="2">
        <v>3</v>
      </c>
      <c r="AF47" s="2">
        <v>5</v>
      </c>
      <c r="AG47" s="2">
        <v>4</v>
      </c>
      <c r="AH47" s="2">
        <f t="shared" si="3"/>
        <v>16</v>
      </c>
      <c r="AI47" s="3">
        <v>16</v>
      </c>
      <c r="AJ47" s="3">
        <f t="shared" si="4"/>
        <v>40</v>
      </c>
      <c r="AK47" s="30">
        <f t="shared" si="8"/>
        <v>0.60972222222222228</v>
      </c>
    </row>
    <row r="48" spans="1:42" s="11" customFormat="1" ht="39" customHeight="1" x14ac:dyDescent="0.25">
      <c r="A48" s="28" t="s">
        <v>110</v>
      </c>
      <c r="B48" s="6">
        <v>1</v>
      </c>
      <c r="C48" s="6">
        <v>3</v>
      </c>
      <c r="D48" s="6">
        <v>0</v>
      </c>
      <c r="E48" s="6">
        <v>0</v>
      </c>
      <c r="F48" s="6">
        <v>2</v>
      </c>
      <c r="G48" s="6">
        <v>3</v>
      </c>
      <c r="H48" s="6">
        <v>1</v>
      </c>
      <c r="I48" s="2">
        <f t="shared" si="0"/>
        <v>10</v>
      </c>
      <c r="J48" s="3">
        <v>18</v>
      </c>
      <c r="K48" s="6">
        <v>0</v>
      </c>
      <c r="L48" s="6">
        <v>2</v>
      </c>
      <c r="M48" s="6">
        <v>2</v>
      </c>
      <c r="N48" s="6">
        <v>1</v>
      </c>
      <c r="O48" s="6">
        <v>1</v>
      </c>
      <c r="P48" s="2">
        <f t="shared" si="1"/>
        <v>6</v>
      </c>
      <c r="Q48" s="3">
        <v>8</v>
      </c>
      <c r="R48" s="6">
        <v>0</v>
      </c>
      <c r="S48" s="6">
        <v>2</v>
      </c>
      <c r="T48" s="6">
        <v>0</v>
      </c>
      <c r="U48" s="2">
        <f>SUM(R48:T48)</f>
        <v>2</v>
      </c>
      <c r="V48" s="3">
        <v>6</v>
      </c>
      <c r="W48" s="6"/>
      <c r="X48" s="6">
        <v>0</v>
      </c>
      <c r="Y48" s="16">
        <v>1</v>
      </c>
      <c r="Z48" s="6">
        <v>3</v>
      </c>
      <c r="AA48" s="6">
        <v>3</v>
      </c>
      <c r="AB48" s="2">
        <f t="shared" si="2"/>
        <v>7</v>
      </c>
      <c r="AC48" s="3">
        <v>16</v>
      </c>
      <c r="AD48" s="6">
        <v>4</v>
      </c>
      <c r="AE48" s="6">
        <v>3</v>
      </c>
      <c r="AF48" s="6">
        <v>5</v>
      </c>
      <c r="AG48" s="6">
        <v>4</v>
      </c>
      <c r="AH48" s="2">
        <f t="shared" si="3"/>
        <v>16</v>
      </c>
      <c r="AI48" s="3">
        <v>25</v>
      </c>
      <c r="AJ48" s="3">
        <f t="shared" si="4"/>
        <v>41</v>
      </c>
      <c r="AK48" s="30">
        <f t="shared" si="8"/>
        <v>0.54327777777777775</v>
      </c>
    </row>
    <row r="49" s="11" customFormat="1" ht="27.75" customHeight="1" x14ac:dyDescent="0.25"/>
    <row r="50" s="11" customFormat="1" ht="27.75" customHeight="1" x14ac:dyDescent="0.25"/>
    <row r="51" s="11" customFormat="1" ht="27.75" customHeight="1" x14ac:dyDescent="0.25"/>
    <row r="52" s="11" customFormat="1" ht="27.75" customHeight="1" x14ac:dyDescent="0.25"/>
    <row r="53" s="11" customFormat="1" ht="27.75" customHeight="1" x14ac:dyDescent="0.25"/>
    <row r="54" s="11" customFormat="1" ht="27.75" customHeight="1" x14ac:dyDescent="0.25"/>
    <row r="55" s="11" customFormat="1" ht="27.75" customHeight="1" x14ac:dyDescent="0.25"/>
    <row r="56" s="11" customFormat="1" ht="27.75" customHeight="1" x14ac:dyDescent="0.25"/>
    <row r="57" s="11" customFormat="1" ht="27.75" customHeight="1" x14ac:dyDescent="0.25"/>
    <row r="58" s="11" customFormat="1" ht="27.75" customHeight="1" x14ac:dyDescent="0.25"/>
  </sheetData>
  <mergeCells count="9">
    <mergeCell ref="A1:AK1"/>
    <mergeCell ref="A2:A3"/>
    <mergeCell ref="B2:J2"/>
    <mergeCell ref="K2:Q2"/>
    <mergeCell ref="R2:V2"/>
    <mergeCell ref="W2:AC2"/>
    <mergeCell ref="AD2:AI2"/>
    <mergeCell ref="AJ2:AJ3"/>
    <mergeCell ref="AK2:AK3"/>
  </mergeCells>
  <pageMargins left="0.7" right="0.7" top="0.75" bottom="0.75" header="0.3" footer="0.3"/>
  <pageSetup paperSize="9"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бюдж и авт</vt:lpstr>
      <vt:lpstr>казенки</vt:lpstr>
      <vt:lpstr>бюджетные_автономные</vt:lpstr>
      <vt:lpstr>Лист3</vt:lpstr>
      <vt:lpstr>'бюдж и авт'!Заголовки_для_печати</vt:lpstr>
      <vt:lpstr>казенки!Заголовки_для_печати</vt:lpstr>
      <vt:lpstr>'бюдж и авт'!Область_печати</vt:lpstr>
      <vt:lpstr>бюджетные_автономные!Область_печати</vt:lpstr>
      <vt:lpstr>казенки!Область_печати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2021-03-18T07:28:35Z</dcterms:modified>
</cp:coreProperties>
</file>